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115" windowHeight="7740" activeTab="1"/>
  </bookViews>
  <sheets>
    <sheet name="แผนใช้" sheetId="1" r:id="rId1"/>
    <sheet name="แผนจัดซื้อ" sheetId="3" r:id="rId2"/>
  </sheets>
  <definedNames>
    <definedName name="_xlnm._FilterDatabase" localSheetId="1" hidden="1">แผนจัดซื้อ!$A$1:$W$8</definedName>
    <definedName name="_xlnm._FilterDatabase" localSheetId="0" hidden="1">แผนใช้!$A$2:$N$4</definedName>
    <definedName name="_xlnm.Print_Titles" localSheetId="1">แผนจัดซื้อ!$A:$D,แผนจัดซื้อ!$1:$2</definedName>
    <definedName name="_xlnm.Print_Titles" localSheetId="0">แผนใช้!$2:$2</definedName>
  </definedNames>
  <calcPr calcId="144525"/>
</workbook>
</file>

<file path=xl/calcChain.xml><?xml version="1.0" encoding="utf-8"?>
<calcChain xmlns="http://schemas.openxmlformats.org/spreadsheetml/2006/main">
  <c r="I7" i="3" l="1"/>
  <c r="J7" i="3"/>
  <c r="L7" i="3" s="1"/>
  <c r="O7" i="3"/>
  <c r="Q7" i="3"/>
  <c r="S7" i="3"/>
  <c r="U7" i="3"/>
  <c r="I5" i="3"/>
  <c r="J5" i="3" s="1"/>
  <c r="L5" i="3" s="1"/>
  <c r="O5" i="3"/>
  <c r="Q5" i="3"/>
  <c r="S5" i="3"/>
  <c r="U5" i="3"/>
  <c r="V5" i="3"/>
  <c r="I6" i="3"/>
  <c r="J6" i="3"/>
  <c r="L6" i="3" s="1"/>
  <c r="O6" i="3"/>
  <c r="Q6" i="3"/>
  <c r="S6" i="3"/>
  <c r="U6" i="3"/>
  <c r="I15" i="3"/>
  <c r="J15" i="3" s="1"/>
  <c r="L15" i="3" s="1"/>
  <c r="I16" i="3"/>
  <c r="J16" i="3" s="1"/>
  <c r="L16" i="3" s="1"/>
  <c r="I17" i="3"/>
  <c r="J17" i="3" s="1"/>
  <c r="L17" i="3" s="1"/>
  <c r="I18" i="3"/>
  <c r="J18" i="3" s="1"/>
  <c r="L18" i="3" s="1"/>
  <c r="I19" i="3"/>
  <c r="J19" i="3" s="1"/>
  <c r="L19" i="3" s="1"/>
  <c r="I20" i="3"/>
  <c r="J20" i="3" s="1"/>
  <c r="L20" i="3" s="1"/>
  <c r="I21" i="3"/>
  <c r="J21" i="3" s="1"/>
  <c r="L21" i="3" s="1"/>
  <c r="I22" i="3"/>
  <c r="J22" i="3" s="1"/>
  <c r="L22" i="3" s="1"/>
  <c r="I23" i="3"/>
  <c r="J23" i="3" s="1"/>
  <c r="L23" i="3" s="1"/>
  <c r="I24" i="3"/>
  <c r="J24" i="3" s="1"/>
  <c r="L24" i="3" s="1"/>
  <c r="I25" i="3"/>
  <c r="J25" i="3" s="1"/>
  <c r="L25" i="3" s="1"/>
  <c r="I26" i="3"/>
  <c r="J26" i="3" s="1"/>
  <c r="L26" i="3" s="1"/>
  <c r="I27" i="3"/>
  <c r="J27" i="3" s="1"/>
  <c r="L27" i="3" s="1"/>
  <c r="I28" i="3"/>
  <c r="J28" i="3" s="1"/>
  <c r="L28" i="3" s="1"/>
  <c r="I29" i="3"/>
  <c r="J29" i="3" s="1"/>
  <c r="L29" i="3" s="1"/>
  <c r="I30" i="3"/>
  <c r="J30" i="3" s="1"/>
  <c r="L30" i="3" s="1"/>
  <c r="I31" i="3"/>
  <c r="J31" i="3" s="1"/>
  <c r="L31" i="3" s="1"/>
  <c r="I32" i="3"/>
  <c r="J32" i="3" s="1"/>
  <c r="L32" i="3" s="1"/>
  <c r="I33" i="3"/>
  <c r="J33" i="3" s="1"/>
  <c r="L33" i="3" s="1"/>
  <c r="I34" i="3"/>
  <c r="J34" i="3" s="1"/>
  <c r="L34" i="3" s="1"/>
  <c r="I35" i="3"/>
  <c r="J35" i="3" s="1"/>
  <c r="L35" i="3" s="1"/>
  <c r="I36" i="3"/>
  <c r="J36" i="3" s="1"/>
  <c r="L36" i="3" s="1"/>
  <c r="I37" i="3"/>
  <c r="J37" i="3" s="1"/>
  <c r="L37" i="3" s="1"/>
  <c r="I38" i="3"/>
  <c r="J38" i="3" s="1"/>
  <c r="L38" i="3" s="1"/>
  <c r="I39" i="3"/>
  <c r="J39" i="3" s="1"/>
  <c r="L39" i="3" s="1"/>
  <c r="I40" i="3"/>
  <c r="J40" i="3" s="1"/>
  <c r="L40" i="3" s="1"/>
  <c r="I41" i="3"/>
  <c r="J41" i="3" s="1"/>
  <c r="L41" i="3" s="1"/>
  <c r="I42" i="3"/>
  <c r="J42" i="3" s="1"/>
  <c r="L42" i="3" s="1"/>
  <c r="I43" i="3"/>
  <c r="J43" i="3" s="1"/>
  <c r="L43" i="3" s="1"/>
  <c r="I44" i="3"/>
  <c r="J44" i="3" s="1"/>
  <c r="L44" i="3" s="1"/>
  <c r="I45" i="3"/>
  <c r="J45" i="3" s="1"/>
  <c r="L45" i="3" s="1"/>
  <c r="I46" i="3"/>
  <c r="J46" i="3" s="1"/>
  <c r="L46" i="3" s="1"/>
  <c r="I47" i="3"/>
  <c r="J47" i="3" s="1"/>
  <c r="L47" i="3" s="1"/>
  <c r="I48" i="3"/>
  <c r="J48" i="3" s="1"/>
  <c r="L48" i="3" s="1"/>
  <c r="I49" i="3"/>
  <c r="J49" i="3" s="1"/>
  <c r="L49" i="3" s="1"/>
  <c r="I50" i="3"/>
  <c r="J50" i="3" s="1"/>
  <c r="L50" i="3" s="1"/>
  <c r="I51" i="3"/>
  <c r="J51" i="3" s="1"/>
  <c r="L51" i="3" s="1"/>
  <c r="I52" i="3"/>
  <c r="J52" i="3" s="1"/>
  <c r="L52" i="3" s="1"/>
  <c r="I53" i="3"/>
  <c r="J53" i="3" s="1"/>
  <c r="L53" i="3" s="1"/>
  <c r="I54" i="3"/>
  <c r="J54" i="3" s="1"/>
  <c r="L54" i="3" s="1"/>
  <c r="I55" i="3"/>
  <c r="J55" i="3" s="1"/>
  <c r="L55" i="3" s="1"/>
  <c r="I56" i="3"/>
  <c r="J56" i="3" s="1"/>
  <c r="L56" i="3" s="1"/>
  <c r="I57" i="3"/>
  <c r="J57" i="3" s="1"/>
  <c r="L57" i="3" s="1"/>
  <c r="I58" i="3"/>
  <c r="J58" i="3" s="1"/>
  <c r="L58" i="3" s="1"/>
  <c r="I59" i="3"/>
  <c r="J59" i="3" s="1"/>
  <c r="L59" i="3" s="1"/>
  <c r="I60" i="3"/>
  <c r="J60" i="3" s="1"/>
  <c r="L60" i="3" s="1"/>
  <c r="I61" i="3"/>
  <c r="J61" i="3" s="1"/>
  <c r="L61" i="3" s="1"/>
  <c r="I62" i="3"/>
  <c r="J62" i="3" s="1"/>
  <c r="L62" i="3" s="1"/>
  <c r="I63" i="3"/>
  <c r="J63" i="3" s="1"/>
  <c r="L63" i="3" s="1"/>
  <c r="I64" i="3"/>
  <c r="J64" i="3" s="1"/>
  <c r="L64" i="3" s="1"/>
  <c r="I65" i="3"/>
  <c r="J65" i="3" s="1"/>
  <c r="L65" i="3" s="1"/>
  <c r="I66" i="3"/>
  <c r="J66" i="3" s="1"/>
  <c r="L66" i="3" s="1"/>
  <c r="I67" i="3"/>
  <c r="J67" i="3" s="1"/>
  <c r="L67" i="3" s="1"/>
  <c r="I68" i="3"/>
  <c r="J68" i="3" s="1"/>
  <c r="L68" i="3" s="1"/>
  <c r="I69" i="3"/>
  <c r="J69" i="3" s="1"/>
  <c r="L69" i="3" s="1"/>
  <c r="I70" i="3"/>
  <c r="J70" i="3" s="1"/>
  <c r="L70" i="3" s="1"/>
  <c r="I71" i="3"/>
  <c r="J71" i="3" s="1"/>
  <c r="L71" i="3" s="1"/>
  <c r="I72" i="3"/>
  <c r="J72" i="3" s="1"/>
  <c r="L72" i="3" s="1"/>
  <c r="I73" i="3"/>
  <c r="J73" i="3" s="1"/>
  <c r="L73" i="3" s="1"/>
  <c r="I74" i="3"/>
  <c r="J74" i="3" s="1"/>
  <c r="L74" i="3" s="1"/>
  <c r="I75" i="3"/>
  <c r="J75" i="3" s="1"/>
  <c r="L75" i="3" s="1"/>
  <c r="I76" i="3"/>
  <c r="J76" i="3" s="1"/>
  <c r="L76" i="3" s="1"/>
  <c r="I77" i="3"/>
  <c r="J77" i="3" s="1"/>
  <c r="L77" i="3" s="1"/>
  <c r="I78" i="3"/>
  <c r="J78" i="3" s="1"/>
  <c r="L78" i="3" s="1"/>
  <c r="I79" i="3"/>
  <c r="J79" i="3" s="1"/>
  <c r="L79" i="3" s="1"/>
  <c r="I80" i="3"/>
  <c r="J80" i="3" s="1"/>
  <c r="L80" i="3" s="1"/>
  <c r="I81" i="3"/>
  <c r="J81" i="3" s="1"/>
  <c r="L81" i="3" s="1"/>
  <c r="I82" i="3"/>
  <c r="J82" i="3" s="1"/>
  <c r="L82" i="3" s="1"/>
  <c r="I83" i="3"/>
  <c r="J83" i="3" s="1"/>
  <c r="L83" i="3" s="1"/>
  <c r="I84" i="3"/>
  <c r="J84" i="3" s="1"/>
  <c r="L84" i="3" s="1"/>
  <c r="I85" i="3"/>
  <c r="J85" i="3" s="1"/>
  <c r="L85" i="3" s="1"/>
  <c r="I86" i="3"/>
  <c r="J86" i="3" s="1"/>
  <c r="L86" i="3" s="1"/>
  <c r="I87" i="3"/>
  <c r="J87" i="3" s="1"/>
  <c r="L87" i="3" s="1"/>
  <c r="I88" i="3"/>
  <c r="J88" i="3" s="1"/>
  <c r="L88" i="3" s="1"/>
  <c r="I89" i="3"/>
  <c r="J89" i="3" s="1"/>
  <c r="L89" i="3" s="1"/>
  <c r="I90" i="3"/>
  <c r="J90" i="3" s="1"/>
  <c r="L90" i="3" s="1"/>
  <c r="I91" i="3"/>
  <c r="J91" i="3" s="1"/>
  <c r="L91" i="3" s="1"/>
  <c r="I92" i="3"/>
  <c r="J92" i="3" s="1"/>
  <c r="L92" i="3" s="1"/>
  <c r="I93" i="3"/>
  <c r="J93" i="3" s="1"/>
  <c r="L93" i="3" s="1"/>
  <c r="I94" i="3"/>
  <c r="J94" i="3" s="1"/>
  <c r="L94" i="3" s="1"/>
  <c r="I95" i="3"/>
  <c r="J95" i="3" s="1"/>
  <c r="L95" i="3" s="1"/>
  <c r="I96" i="3"/>
  <c r="J96" i="3" s="1"/>
  <c r="L96" i="3" s="1"/>
  <c r="I97" i="3"/>
  <c r="J97" i="3" s="1"/>
  <c r="L97" i="3" s="1"/>
  <c r="I98" i="3"/>
  <c r="J98" i="3" s="1"/>
  <c r="L98" i="3" s="1"/>
  <c r="I99" i="3"/>
  <c r="J99" i="3" s="1"/>
  <c r="L99" i="3" s="1"/>
  <c r="I100" i="3"/>
  <c r="J100" i="3" s="1"/>
  <c r="L100" i="3" s="1"/>
  <c r="I101" i="3"/>
  <c r="J101" i="3" s="1"/>
  <c r="L101" i="3" s="1"/>
  <c r="I102" i="3"/>
  <c r="J102" i="3" s="1"/>
  <c r="L102" i="3" s="1"/>
  <c r="I103" i="3"/>
  <c r="J103" i="3" s="1"/>
  <c r="L103" i="3" s="1"/>
  <c r="I104" i="3"/>
  <c r="J104" i="3" s="1"/>
  <c r="L104" i="3" s="1"/>
  <c r="I105" i="3"/>
  <c r="J105" i="3" s="1"/>
  <c r="L105" i="3" s="1"/>
  <c r="I106" i="3"/>
  <c r="J106" i="3" s="1"/>
  <c r="L106" i="3" s="1"/>
  <c r="I107" i="3"/>
  <c r="J107" i="3" s="1"/>
  <c r="L107" i="3" s="1"/>
  <c r="I108" i="3"/>
  <c r="J108" i="3" s="1"/>
  <c r="L108" i="3" s="1"/>
  <c r="I109" i="3"/>
  <c r="J109" i="3" s="1"/>
  <c r="L109" i="3" s="1"/>
  <c r="I110" i="3"/>
  <c r="J110" i="3" s="1"/>
  <c r="L110" i="3" s="1"/>
  <c r="I111" i="3"/>
  <c r="J111" i="3" s="1"/>
  <c r="L111" i="3" s="1"/>
  <c r="I112" i="3"/>
  <c r="J112" i="3" s="1"/>
  <c r="L112" i="3" s="1"/>
  <c r="I113" i="3"/>
  <c r="J113" i="3" s="1"/>
  <c r="L113" i="3" s="1"/>
  <c r="I114" i="3"/>
  <c r="J114" i="3" s="1"/>
  <c r="L114" i="3" s="1"/>
  <c r="I115" i="3"/>
  <c r="J115" i="3" s="1"/>
  <c r="L115" i="3" s="1"/>
  <c r="I116" i="3"/>
  <c r="J116" i="3" s="1"/>
  <c r="L116" i="3" s="1"/>
  <c r="I117" i="3"/>
  <c r="J117" i="3" s="1"/>
  <c r="L117" i="3" s="1"/>
  <c r="I118" i="3"/>
  <c r="J118" i="3" s="1"/>
  <c r="L118" i="3" s="1"/>
  <c r="I119" i="3"/>
  <c r="J119" i="3" s="1"/>
  <c r="L119" i="3" s="1"/>
  <c r="I120" i="3"/>
  <c r="J120" i="3" s="1"/>
  <c r="L120" i="3" s="1"/>
  <c r="I121" i="3"/>
  <c r="J121" i="3" s="1"/>
  <c r="L121" i="3" s="1"/>
  <c r="I122" i="3"/>
  <c r="J122" i="3" s="1"/>
  <c r="L122" i="3" s="1"/>
  <c r="I123" i="3"/>
  <c r="J123" i="3" s="1"/>
  <c r="L123" i="3" s="1"/>
  <c r="I124" i="3"/>
  <c r="J124" i="3" s="1"/>
  <c r="L124" i="3" s="1"/>
  <c r="I125" i="3"/>
  <c r="J125" i="3" s="1"/>
  <c r="L125" i="3" s="1"/>
  <c r="I126" i="3"/>
  <c r="J126" i="3" s="1"/>
  <c r="L126" i="3" s="1"/>
  <c r="I127" i="3"/>
  <c r="J127" i="3" s="1"/>
  <c r="L127" i="3" s="1"/>
  <c r="I128" i="3"/>
  <c r="J128" i="3" s="1"/>
  <c r="L128" i="3" s="1"/>
  <c r="I129" i="3"/>
  <c r="J129" i="3" s="1"/>
  <c r="L129" i="3" s="1"/>
  <c r="I130" i="3"/>
  <c r="J130" i="3" s="1"/>
  <c r="L130" i="3" s="1"/>
  <c r="I131" i="3"/>
  <c r="J131" i="3" s="1"/>
  <c r="L131" i="3" s="1"/>
  <c r="I132" i="3"/>
  <c r="J132" i="3" s="1"/>
  <c r="L132" i="3" s="1"/>
  <c r="I133" i="3"/>
  <c r="J133" i="3" s="1"/>
  <c r="L133" i="3" s="1"/>
  <c r="I134" i="3"/>
  <c r="J134" i="3" s="1"/>
  <c r="L134" i="3" s="1"/>
  <c r="I135" i="3"/>
  <c r="J135" i="3" s="1"/>
  <c r="L135" i="3" s="1"/>
  <c r="I136" i="3"/>
  <c r="J136" i="3" s="1"/>
  <c r="L136" i="3" s="1"/>
  <c r="I137" i="3"/>
  <c r="J137" i="3" s="1"/>
  <c r="L137" i="3" s="1"/>
  <c r="I138" i="3"/>
  <c r="J138" i="3" s="1"/>
  <c r="L138" i="3" s="1"/>
  <c r="I139" i="3"/>
  <c r="J139" i="3" s="1"/>
  <c r="L139" i="3" s="1"/>
  <c r="I140" i="3"/>
  <c r="J140" i="3" s="1"/>
  <c r="L140" i="3" s="1"/>
  <c r="I141" i="3"/>
  <c r="J141" i="3" s="1"/>
  <c r="L141" i="3" s="1"/>
  <c r="I142" i="3"/>
  <c r="J142" i="3" s="1"/>
  <c r="L142" i="3" s="1"/>
  <c r="I143" i="3"/>
  <c r="J143" i="3" s="1"/>
  <c r="L143" i="3" s="1"/>
  <c r="I144" i="3"/>
  <c r="J144" i="3" s="1"/>
  <c r="L144" i="3" s="1"/>
  <c r="I145" i="3"/>
  <c r="J145" i="3" s="1"/>
  <c r="L145" i="3" s="1"/>
  <c r="I146" i="3"/>
  <c r="J146" i="3" s="1"/>
  <c r="L146" i="3" s="1"/>
  <c r="I147" i="3"/>
  <c r="J147" i="3" s="1"/>
  <c r="L147" i="3" s="1"/>
  <c r="I148" i="3"/>
  <c r="J148" i="3" s="1"/>
  <c r="L148" i="3" s="1"/>
  <c r="I149" i="3"/>
  <c r="J149" i="3" s="1"/>
  <c r="L149" i="3" s="1"/>
  <c r="I150" i="3"/>
  <c r="J150" i="3" s="1"/>
  <c r="L150" i="3" s="1"/>
  <c r="I151" i="3"/>
  <c r="J151" i="3" s="1"/>
  <c r="L151" i="3" s="1"/>
  <c r="I152" i="3"/>
  <c r="J152" i="3" s="1"/>
  <c r="L152" i="3" s="1"/>
  <c r="I153" i="3"/>
  <c r="J153" i="3" s="1"/>
  <c r="L153" i="3" s="1"/>
  <c r="I154" i="3"/>
  <c r="J154" i="3" s="1"/>
  <c r="L154" i="3" s="1"/>
  <c r="I155" i="3"/>
  <c r="J155" i="3" s="1"/>
  <c r="L155" i="3" s="1"/>
  <c r="I156" i="3"/>
  <c r="J156" i="3" s="1"/>
  <c r="L156" i="3" s="1"/>
  <c r="I157" i="3"/>
  <c r="J157" i="3" s="1"/>
  <c r="L157" i="3" s="1"/>
  <c r="I158" i="3"/>
  <c r="J158" i="3" s="1"/>
  <c r="L158" i="3" s="1"/>
  <c r="I159" i="3"/>
  <c r="J159" i="3" s="1"/>
  <c r="L159" i="3" s="1"/>
  <c r="I160" i="3"/>
  <c r="J160" i="3" s="1"/>
  <c r="L160" i="3" s="1"/>
  <c r="I161" i="3"/>
  <c r="J161" i="3" s="1"/>
  <c r="L161" i="3" s="1"/>
  <c r="I162" i="3"/>
  <c r="J162" i="3" s="1"/>
  <c r="L162" i="3" s="1"/>
  <c r="I163" i="3"/>
  <c r="J163" i="3" s="1"/>
  <c r="L163" i="3" s="1"/>
  <c r="I164" i="3"/>
  <c r="J164" i="3" s="1"/>
  <c r="L164" i="3" s="1"/>
  <c r="I165" i="3"/>
  <c r="J165" i="3" s="1"/>
  <c r="L165" i="3" s="1"/>
  <c r="I14" i="3"/>
  <c r="J14" i="3" s="1"/>
  <c r="L14" i="3" s="1"/>
  <c r="I13" i="3"/>
  <c r="J13" i="3" s="1"/>
  <c r="L13" i="3" s="1"/>
  <c r="O14" i="3"/>
  <c r="Q14" i="3"/>
  <c r="S14" i="3"/>
  <c r="U14" i="3"/>
  <c r="O15" i="3"/>
  <c r="V15" i="3" s="1"/>
  <c r="Q15" i="3"/>
  <c r="S15" i="3"/>
  <c r="U15" i="3"/>
  <c r="O16" i="3"/>
  <c r="Q16" i="3"/>
  <c r="S16" i="3"/>
  <c r="U16" i="3"/>
  <c r="O17" i="3"/>
  <c r="Q17" i="3"/>
  <c r="S17" i="3"/>
  <c r="U17" i="3"/>
  <c r="O18" i="3"/>
  <c r="Q18" i="3"/>
  <c r="S18" i="3"/>
  <c r="U18" i="3"/>
  <c r="O19" i="3"/>
  <c r="Q19" i="3"/>
  <c r="S19" i="3"/>
  <c r="U19" i="3"/>
  <c r="O20" i="3"/>
  <c r="Q20" i="3"/>
  <c r="S20" i="3"/>
  <c r="U20" i="3"/>
  <c r="O21" i="3"/>
  <c r="Q21" i="3"/>
  <c r="S21" i="3"/>
  <c r="U21" i="3"/>
  <c r="O22" i="3"/>
  <c r="Q22" i="3"/>
  <c r="S22" i="3"/>
  <c r="U22" i="3"/>
  <c r="O23" i="3"/>
  <c r="V23" i="3" s="1"/>
  <c r="Q23" i="3"/>
  <c r="S23" i="3"/>
  <c r="U23" i="3"/>
  <c r="O24" i="3"/>
  <c r="Q24" i="3"/>
  <c r="S24" i="3"/>
  <c r="U24" i="3"/>
  <c r="O25" i="3"/>
  <c r="Q25" i="3"/>
  <c r="S25" i="3"/>
  <c r="U25" i="3"/>
  <c r="O26" i="3"/>
  <c r="Q26" i="3"/>
  <c r="S26" i="3"/>
  <c r="U26" i="3"/>
  <c r="O27" i="3"/>
  <c r="Q27" i="3"/>
  <c r="S27" i="3"/>
  <c r="U27" i="3"/>
  <c r="O28" i="3"/>
  <c r="Q28" i="3"/>
  <c r="S28" i="3"/>
  <c r="U28" i="3"/>
  <c r="O29" i="3"/>
  <c r="Q29" i="3"/>
  <c r="S29" i="3"/>
  <c r="U29" i="3"/>
  <c r="O30" i="3"/>
  <c r="Q30" i="3"/>
  <c r="S30" i="3"/>
  <c r="U30" i="3"/>
  <c r="O31" i="3"/>
  <c r="V31" i="3" s="1"/>
  <c r="Q31" i="3"/>
  <c r="S31" i="3"/>
  <c r="U31" i="3"/>
  <c r="O32" i="3"/>
  <c r="Q32" i="3"/>
  <c r="S32" i="3"/>
  <c r="U32" i="3"/>
  <c r="O33" i="3"/>
  <c r="Q33" i="3"/>
  <c r="S33" i="3"/>
  <c r="U33" i="3"/>
  <c r="O34" i="3"/>
  <c r="Q34" i="3"/>
  <c r="S34" i="3"/>
  <c r="U34" i="3"/>
  <c r="O35" i="3"/>
  <c r="Q35" i="3"/>
  <c r="S35" i="3"/>
  <c r="U35" i="3"/>
  <c r="O36" i="3"/>
  <c r="Q36" i="3"/>
  <c r="S36" i="3"/>
  <c r="U36" i="3"/>
  <c r="O37" i="3"/>
  <c r="Q37" i="3"/>
  <c r="S37" i="3"/>
  <c r="U37" i="3"/>
  <c r="O38" i="3"/>
  <c r="Q38" i="3"/>
  <c r="S38" i="3"/>
  <c r="U38" i="3"/>
  <c r="O39" i="3"/>
  <c r="Q39" i="3"/>
  <c r="S39" i="3"/>
  <c r="U39" i="3"/>
  <c r="O40" i="3"/>
  <c r="Q40" i="3"/>
  <c r="S40" i="3"/>
  <c r="U40" i="3"/>
  <c r="O41" i="3"/>
  <c r="Q41" i="3"/>
  <c r="S41" i="3"/>
  <c r="U41" i="3"/>
  <c r="O42" i="3"/>
  <c r="Q42" i="3"/>
  <c r="S42" i="3"/>
  <c r="U42" i="3"/>
  <c r="O43" i="3"/>
  <c r="Q43" i="3"/>
  <c r="S43" i="3"/>
  <c r="U43" i="3"/>
  <c r="O44" i="3"/>
  <c r="Q44" i="3"/>
  <c r="S44" i="3"/>
  <c r="U44" i="3"/>
  <c r="O45" i="3"/>
  <c r="Q45" i="3"/>
  <c r="S45" i="3"/>
  <c r="U45" i="3"/>
  <c r="O46" i="3"/>
  <c r="Q46" i="3"/>
  <c r="S46" i="3"/>
  <c r="U46" i="3"/>
  <c r="O47" i="3"/>
  <c r="Q47" i="3"/>
  <c r="S47" i="3"/>
  <c r="U47" i="3"/>
  <c r="O48" i="3"/>
  <c r="Q48" i="3"/>
  <c r="S48" i="3"/>
  <c r="U48" i="3"/>
  <c r="O49" i="3"/>
  <c r="Q49" i="3"/>
  <c r="S49" i="3"/>
  <c r="U49" i="3"/>
  <c r="O50" i="3"/>
  <c r="Q50" i="3"/>
  <c r="S50" i="3"/>
  <c r="U50" i="3"/>
  <c r="O51" i="3"/>
  <c r="Q51" i="3"/>
  <c r="S51" i="3"/>
  <c r="U51" i="3"/>
  <c r="O52" i="3"/>
  <c r="Q52" i="3"/>
  <c r="S52" i="3"/>
  <c r="U52" i="3"/>
  <c r="O53" i="3"/>
  <c r="Q53" i="3"/>
  <c r="S53" i="3"/>
  <c r="U53" i="3"/>
  <c r="O54" i="3"/>
  <c r="Q54" i="3"/>
  <c r="S54" i="3"/>
  <c r="U54" i="3"/>
  <c r="O55" i="3"/>
  <c r="V55" i="3" s="1"/>
  <c r="Q55" i="3"/>
  <c r="S55" i="3"/>
  <c r="U55" i="3"/>
  <c r="O56" i="3"/>
  <c r="Q56" i="3"/>
  <c r="S56" i="3"/>
  <c r="U56" i="3"/>
  <c r="O57" i="3"/>
  <c r="Q57" i="3"/>
  <c r="S57" i="3"/>
  <c r="U57" i="3"/>
  <c r="O58" i="3"/>
  <c r="Q58" i="3"/>
  <c r="S58" i="3"/>
  <c r="U58" i="3"/>
  <c r="O59" i="3"/>
  <c r="V59" i="3" s="1"/>
  <c r="Q59" i="3"/>
  <c r="S59" i="3"/>
  <c r="U59" i="3"/>
  <c r="O60" i="3"/>
  <c r="Q60" i="3"/>
  <c r="S60" i="3"/>
  <c r="U60" i="3"/>
  <c r="O61" i="3"/>
  <c r="Q61" i="3"/>
  <c r="S61" i="3"/>
  <c r="U61" i="3"/>
  <c r="O62" i="3"/>
  <c r="Q62" i="3"/>
  <c r="S62" i="3"/>
  <c r="U62" i="3"/>
  <c r="O63" i="3"/>
  <c r="Q63" i="3"/>
  <c r="S63" i="3"/>
  <c r="U63" i="3"/>
  <c r="O64" i="3"/>
  <c r="Q64" i="3"/>
  <c r="S64" i="3"/>
  <c r="U64" i="3"/>
  <c r="O65" i="3"/>
  <c r="Q65" i="3"/>
  <c r="S65" i="3"/>
  <c r="U65" i="3"/>
  <c r="O66" i="3"/>
  <c r="Q66" i="3"/>
  <c r="S66" i="3"/>
  <c r="U66" i="3"/>
  <c r="O67" i="3"/>
  <c r="Q67" i="3"/>
  <c r="S67" i="3"/>
  <c r="U67" i="3"/>
  <c r="O68" i="3"/>
  <c r="Q68" i="3"/>
  <c r="S68" i="3"/>
  <c r="U68" i="3"/>
  <c r="O69" i="3"/>
  <c r="Q69" i="3"/>
  <c r="S69" i="3"/>
  <c r="U69" i="3"/>
  <c r="O70" i="3"/>
  <c r="Q70" i="3"/>
  <c r="S70" i="3"/>
  <c r="U70" i="3"/>
  <c r="O71" i="3"/>
  <c r="V71" i="3" s="1"/>
  <c r="Q71" i="3"/>
  <c r="S71" i="3"/>
  <c r="U71" i="3"/>
  <c r="O72" i="3"/>
  <c r="Q72" i="3"/>
  <c r="S72" i="3"/>
  <c r="U72" i="3"/>
  <c r="O73" i="3"/>
  <c r="Q73" i="3"/>
  <c r="S73" i="3"/>
  <c r="U73" i="3"/>
  <c r="O74" i="3"/>
  <c r="Q74" i="3"/>
  <c r="S74" i="3"/>
  <c r="U74" i="3"/>
  <c r="O75" i="3"/>
  <c r="Q75" i="3"/>
  <c r="S75" i="3"/>
  <c r="U75" i="3"/>
  <c r="O76" i="3"/>
  <c r="Q76" i="3"/>
  <c r="S76" i="3"/>
  <c r="U76" i="3"/>
  <c r="O77" i="3"/>
  <c r="Q77" i="3"/>
  <c r="S77" i="3"/>
  <c r="U77" i="3"/>
  <c r="O78" i="3"/>
  <c r="Q78" i="3"/>
  <c r="S78" i="3"/>
  <c r="U78" i="3"/>
  <c r="O79" i="3"/>
  <c r="Q79" i="3"/>
  <c r="S79" i="3"/>
  <c r="U79" i="3"/>
  <c r="O80" i="3"/>
  <c r="Q80" i="3"/>
  <c r="S80" i="3"/>
  <c r="U80" i="3"/>
  <c r="O81" i="3"/>
  <c r="Q81" i="3"/>
  <c r="S81" i="3"/>
  <c r="U81" i="3"/>
  <c r="O82" i="3"/>
  <c r="Q82" i="3"/>
  <c r="S82" i="3"/>
  <c r="U82" i="3"/>
  <c r="O83" i="3"/>
  <c r="V83" i="3" s="1"/>
  <c r="Q83" i="3"/>
  <c r="S83" i="3"/>
  <c r="U83" i="3"/>
  <c r="O84" i="3"/>
  <c r="Q84" i="3"/>
  <c r="S84" i="3"/>
  <c r="U84" i="3"/>
  <c r="O85" i="3"/>
  <c r="Q85" i="3"/>
  <c r="S85" i="3"/>
  <c r="U85" i="3"/>
  <c r="O86" i="3"/>
  <c r="Q86" i="3"/>
  <c r="S86" i="3"/>
  <c r="U86" i="3"/>
  <c r="O87" i="3"/>
  <c r="Q87" i="3"/>
  <c r="S87" i="3"/>
  <c r="U87" i="3"/>
  <c r="O88" i="3"/>
  <c r="Q88" i="3"/>
  <c r="S88" i="3"/>
  <c r="U88" i="3"/>
  <c r="O89" i="3"/>
  <c r="Q89" i="3"/>
  <c r="S89" i="3"/>
  <c r="U89" i="3"/>
  <c r="O90" i="3"/>
  <c r="Q90" i="3"/>
  <c r="S90" i="3"/>
  <c r="U90" i="3"/>
  <c r="O91" i="3"/>
  <c r="Q91" i="3"/>
  <c r="S91" i="3"/>
  <c r="U91" i="3"/>
  <c r="O92" i="3"/>
  <c r="Q92" i="3"/>
  <c r="S92" i="3"/>
  <c r="U92" i="3"/>
  <c r="O93" i="3"/>
  <c r="Q93" i="3"/>
  <c r="S93" i="3"/>
  <c r="U93" i="3"/>
  <c r="O94" i="3"/>
  <c r="Q94" i="3"/>
  <c r="S94" i="3"/>
  <c r="U94" i="3"/>
  <c r="O95" i="3"/>
  <c r="V95" i="3" s="1"/>
  <c r="Q95" i="3"/>
  <c r="S95" i="3"/>
  <c r="U95" i="3"/>
  <c r="O96" i="3"/>
  <c r="Q96" i="3"/>
  <c r="S96" i="3"/>
  <c r="U96" i="3"/>
  <c r="O97" i="3"/>
  <c r="Q97" i="3"/>
  <c r="S97" i="3"/>
  <c r="U97" i="3"/>
  <c r="O98" i="3"/>
  <c r="Q98" i="3"/>
  <c r="S98" i="3"/>
  <c r="U98" i="3"/>
  <c r="O99" i="3"/>
  <c r="Q99" i="3"/>
  <c r="S99" i="3"/>
  <c r="U99" i="3"/>
  <c r="O100" i="3"/>
  <c r="Q100" i="3"/>
  <c r="S100" i="3"/>
  <c r="U100" i="3"/>
  <c r="O101" i="3"/>
  <c r="Q101" i="3"/>
  <c r="S101" i="3"/>
  <c r="U101" i="3"/>
  <c r="O102" i="3"/>
  <c r="Q102" i="3"/>
  <c r="S102" i="3"/>
  <c r="U102" i="3"/>
  <c r="O103" i="3"/>
  <c r="Q103" i="3"/>
  <c r="S103" i="3"/>
  <c r="U103" i="3"/>
  <c r="O104" i="3"/>
  <c r="Q104" i="3"/>
  <c r="S104" i="3"/>
  <c r="U104" i="3"/>
  <c r="O105" i="3"/>
  <c r="Q105" i="3"/>
  <c r="S105" i="3"/>
  <c r="U105" i="3"/>
  <c r="O106" i="3"/>
  <c r="Q106" i="3"/>
  <c r="S106" i="3"/>
  <c r="U106" i="3"/>
  <c r="O107" i="3"/>
  <c r="V107" i="3" s="1"/>
  <c r="Q107" i="3"/>
  <c r="S107" i="3"/>
  <c r="U107" i="3"/>
  <c r="O108" i="3"/>
  <c r="Q108" i="3"/>
  <c r="S108" i="3"/>
  <c r="U108" i="3"/>
  <c r="O109" i="3"/>
  <c r="Q109" i="3"/>
  <c r="S109" i="3"/>
  <c r="U109" i="3"/>
  <c r="O110" i="3"/>
  <c r="Q110" i="3"/>
  <c r="S110" i="3"/>
  <c r="U110" i="3"/>
  <c r="O111" i="3"/>
  <c r="V111" i="3" s="1"/>
  <c r="Q111" i="3"/>
  <c r="S111" i="3"/>
  <c r="U111" i="3"/>
  <c r="O112" i="3"/>
  <c r="Q112" i="3"/>
  <c r="S112" i="3"/>
  <c r="U112" i="3"/>
  <c r="O113" i="3"/>
  <c r="Q113" i="3"/>
  <c r="S113" i="3"/>
  <c r="U113" i="3"/>
  <c r="O114" i="3"/>
  <c r="Q114" i="3"/>
  <c r="S114" i="3"/>
  <c r="U114" i="3"/>
  <c r="O115" i="3"/>
  <c r="Q115" i="3"/>
  <c r="S115" i="3"/>
  <c r="U115" i="3"/>
  <c r="O116" i="3"/>
  <c r="Q116" i="3"/>
  <c r="S116" i="3"/>
  <c r="U116" i="3"/>
  <c r="O117" i="3"/>
  <c r="Q117" i="3"/>
  <c r="S117" i="3"/>
  <c r="U117" i="3"/>
  <c r="O118" i="3"/>
  <c r="Q118" i="3"/>
  <c r="S118" i="3"/>
  <c r="U118" i="3"/>
  <c r="O119" i="3"/>
  <c r="Q119" i="3"/>
  <c r="S119" i="3"/>
  <c r="U119" i="3"/>
  <c r="O120" i="3"/>
  <c r="Q120" i="3"/>
  <c r="S120" i="3"/>
  <c r="U120" i="3"/>
  <c r="O121" i="3"/>
  <c r="Q121" i="3"/>
  <c r="S121" i="3"/>
  <c r="U121" i="3"/>
  <c r="O122" i="3"/>
  <c r="Q122" i="3"/>
  <c r="S122" i="3"/>
  <c r="U122" i="3"/>
  <c r="O123" i="3"/>
  <c r="V123" i="3" s="1"/>
  <c r="Q123" i="3"/>
  <c r="S123" i="3"/>
  <c r="U123" i="3"/>
  <c r="O124" i="3"/>
  <c r="Q124" i="3"/>
  <c r="S124" i="3"/>
  <c r="U124" i="3"/>
  <c r="O125" i="3"/>
  <c r="V125" i="3" s="1"/>
  <c r="Q125" i="3"/>
  <c r="S125" i="3"/>
  <c r="U125" i="3"/>
  <c r="O126" i="3"/>
  <c r="Q126" i="3"/>
  <c r="S126" i="3"/>
  <c r="U126" i="3"/>
  <c r="O127" i="3"/>
  <c r="V127" i="3" s="1"/>
  <c r="Q127" i="3"/>
  <c r="S127" i="3"/>
  <c r="U127" i="3"/>
  <c r="O128" i="3"/>
  <c r="Q128" i="3"/>
  <c r="S128" i="3"/>
  <c r="U128" i="3"/>
  <c r="O129" i="3"/>
  <c r="Q129" i="3"/>
  <c r="S129" i="3"/>
  <c r="U129" i="3"/>
  <c r="O130" i="3"/>
  <c r="Q130" i="3"/>
  <c r="S130" i="3"/>
  <c r="U130" i="3"/>
  <c r="O131" i="3"/>
  <c r="V131" i="3" s="1"/>
  <c r="Q131" i="3"/>
  <c r="S131" i="3"/>
  <c r="U131" i="3"/>
  <c r="O132" i="3"/>
  <c r="Q132" i="3"/>
  <c r="S132" i="3"/>
  <c r="U132" i="3"/>
  <c r="O133" i="3"/>
  <c r="V133" i="3" s="1"/>
  <c r="Q133" i="3"/>
  <c r="S133" i="3"/>
  <c r="U133" i="3"/>
  <c r="O134" i="3"/>
  <c r="Q134" i="3"/>
  <c r="S134" i="3"/>
  <c r="U134" i="3"/>
  <c r="O135" i="3"/>
  <c r="Q135" i="3"/>
  <c r="S135" i="3"/>
  <c r="U135" i="3"/>
  <c r="O136" i="3"/>
  <c r="Q136" i="3"/>
  <c r="S136" i="3"/>
  <c r="U136" i="3"/>
  <c r="O137" i="3"/>
  <c r="Q137" i="3"/>
  <c r="S137" i="3"/>
  <c r="U137" i="3"/>
  <c r="O138" i="3"/>
  <c r="Q138" i="3"/>
  <c r="S138" i="3"/>
  <c r="U138" i="3"/>
  <c r="O139" i="3"/>
  <c r="Q139" i="3"/>
  <c r="S139" i="3"/>
  <c r="U139" i="3"/>
  <c r="O140" i="3"/>
  <c r="Q140" i="3"/>
  <c r="S140" i="3"/>
  <c r="U140" i="3"/>
  <c r="O141" i="3"/>
  <c r="Q141" i="3"/>
  <c r="S141" i="3"/>
  <c r="U141" i="3"/>
  <c r="O142" i="3"/>
  <c r="Q142" i="3"/>
  <c r="S142" i="3"/>
  <c r="U142" i="3"/>
  <c r="O143" i="3"/>
  <c r="Q143" i="3"/>
  <c r="S143" i="3"/>
  <c r="U143" i="3"/>
  <c r="O144" i="3"/>
  <c r="Q144" i="3"/>
  <c r="S144" i="3"/>
  <c r="U144" i="3"/>
  <c r="O145" i="3"/>
  <c r="Q145" i="3"/>
  <c r="S145" i="3"/>
  <c r="U145" i="3"/>
  <c r="O146" i="3"/>
  <c r="Q146" i="3"/>
  <c r="S146" i="3"/>
  <c r="U146" i="3"/>
  <c r="O147" i="3"/>
  <c r="Q147" i="3"/>
  <c r="S147" i="3"/>
  <c r="U147" i="3"/>
  <c r="O148" i="3"/>
  <c r="V148" i="3" s="1"/>
  <c r="Q148" i="3"/>
  <c r="S148" i="3"/>
  <c r="U148" i="3"/>
  <c r="O149" i="3"/>
  <c r="Q149" i="3"/>
  <c r="S149" i="3"/>
  <c r="U149" i="3"/>
  <c r="O150" i="3"/>
  <c r="Q150" i="3"/>
  <c r="S150" i="3"/>
  <c r="U150" i="3"/>
  <c r="O151" i="3"/>
  <c r="Q151" i="3"/>
  <c r="S151" i="3"/>
  <c r="U151" i="3"/>
  <c r="O152" i="3"/>
  <c r="V152" i="3" s="1"/>
  <c r="Q152" i="3"/>
  <c r="S152" i="3"/>
  <c r="U152" i="3"/>
  <c r="O153" i="3"/>
  <c r="V153" i="3" s="1"/>
  <c r="Q153" i="3"/>
  <c r="S153" i="3"/>
  <c r="U153" i="3"/>
  <c r="O154" i="3"/>
  <c r="Q154" i="3"/>
  <c r="S154" i="3"/>
  <c r="U154" i="3"/>
  <c r="O155" i="3"/>
  <c r="Q155" i="3"/>
  <c r="S155" i="3"/>
  <c r="U155" i="3"/>
  <c r="O156" i="3"/>
  <c r="Q156" i="3"/>
  <c r="S156" i="3"/>
  <c r="U156" i="3"/>
  <c r="O157" i="3"/>
  <c r="Q157" i="3"/>
  <c r="S157" i="3"/>
  <c r="U157" i="3"/>
  <c r="O158" i="3"/>
  <c r="V158" i="3" s="1"/>
  <c r="Q158" i="3"/>
  <c r="S158" i="3"/>
  <c r="U158" i="3"/>
  <c r="O159" i="3"/>
  <c r="Q159" i="3"/>
  <c r="S159" i="3"/>
  <c r="U159" i="3"/>
  <c r="O160" i="3"/>
  <c r="Q160" i="3"/>
  <c r="S160" i="3"/>
  <c r="U160" i="3"/>
  <c r="O161" i="3"/>
  <c r="Q161" i="3"/>
  <c r="S161" i="3"/>
  <c r="U161" i="3"/>
  <c r="O162" i="3"/>
  <c r="V162" i="3" s="1"/>
  <c r="Q162" i="3"/>
  <c r="S162" i="3"/>
  <c r="U162" i="3"/>
  <c r="O163" i="3"/>
  <c r="Q163" i="3"/>
  <c r="S163" i="3"/>
  <c r="U163" i="3"/>
  <c r="O164" i="3"/>
  <c r="Q164" i="3"/>
  <c r="S164" i="3"/>
  <c r="U164" i="3"/>
  <c r="O165" i="3"/>
  <c r="Q165" i="3"/>
  <c r="S165" i="3"/>
  <c r="U165" i="3"/>
  <c r="T166" i="3"/>
  <c r="R166" i="3"/>
  <c r="P166" i="3"/>
  <c r="N166" i="3"/>
  <c r="U13" i="3"/>
  <c r="S13" i="3"/>
  <c r="Q13" i="3"/>
  <c r="O13" i="3"/>
  <c r="Q4" i="3"/>
  <c r="Q3" i="3"/>
  <c r="P8" i="3"/>
  <c r="U4" i="3"/>
  <c r="S4" i="3"/>
  <c r="O4" i="3"/>
  <c r="I4" i="3"/>
  <c r="J4" i="3" s="1"/>
  <c r="L4" i="3" s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5" i="1"/>
  <c r="M26" i="1"/>
  <c r="M27" i="1"/>
  <c r="M28" i="1"/>
  <c r="M29" i="1"/>
  <c r="M30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M24" i="1" s="1"/>
  <c r="K25" i="1"/>
  <c r="K26" i="1"/>
  <c r="K27" i="1"/>
  <c r="K28" i="1"/>
  <c r="K29" i="1"/>
  <c r="K30" i="1"/>
  <c r="K3" i="1"/>
  <c r="M3" i="1" s="1"/>
  <c r="T8" i="3"/>
  <c r="R8" i="3"/>
  <c r="N8" i="3"/>
  <c r="I3" i="3"/>
  <c r="J3" i="3" s="1"/>
  <c r="L3" i="3" s="1"/>
  <c r="V159" i="3" l="1"/>
  <c r="V165" i="3"/>
  <c r="V164" i="3"/>
  <c r="V163" i="3"/>
  <c r="V161" i="3"/>
  <c r="V160" i="3"/>
  <c r="V157" i="3"/>
  <c r="V156" i="3"/>
  <c r="V155" i="3"/>
  <c r="V154" i="3"/>
  <c r="V151" i="3"/>
  <c r="V150" i="3"/>
  <c r="V149" i="3"/>
  <c r="V147" i="3"/>
  <c r="V146" i="3"/>
  <c r="V145" i="3"/>
  <c r="V144" i="3"/>
  <c r="V143" i="3"/>
  <c r="V142" i="3"/>
  <c r="V141" i="3"/>
  <c r="V140" i="3"/>
  <c r="V139" i="3"/>
  <c r="V138" i="3"/>
  <c r="V137" i="3"/>
  <c r="V136" i="3"/>
  <c r="V135" i="3"/>
  <c r="V134" i="3"/>
  <c r="V132" i="3"/>
  <c r="V130" i="3"/>
  <c r="V129" i="3"/>
  <c r="V119" i="3"/>
  <c r="V115" i="3"/>
  <c r="V103" i="3"/>
  <c r="V99" i="3"/>
  <c r="V91" i="3"/>
  <c r="V87" i="3"/>
  <c r="V79" i="3"/>
  <c r="V75" i="3"/>
  <c r="V67" i="3"/>
  <c r="V63" i="3"/>
  <c r="V51" i="3"/>
  <c r="V47" i="3"/>
  <c r="V43" i="3"/>
  <c r="V39" i="3"/>
  <c r="V35" i="3"/>
  <c r="V27" i="3"/>
  <c r="V19" i="3"/>
  <c r="V4" i="3"/>
  <c r="V13" i="3"/>
  <c r="V128" i="3"/>
  <c r="V126" i="3"/>
  <c r="V124" i="3"/>
  <c r="V122" i="3"/>
  <c r="V121" i="3"/>
  <c r="V120" i="3"/>
  <c r="V118" i="3"/>
  <c r="V117" i="3"/>
  <c r="V116" i="3"/>
  <c r="V114" i="3"/>
  <c r="V113" i="3"/>
  <c r="V112" i="3"/>
  <c r="V110" i="3"/>
  <c r="V109" i="3"/>
  <c r="V108" i="3"/>
  <c r="V106" i="3"/>
  <c r="V105" i="3"/>
  <c r="V104" i="3"/>
  <c r="V102" i="3"/>
  <c r="V101" i="3"/>
  <c r="V100" i="3"/>
  <c r="V98" i="3"/>
  <c r="V97" i="3"/>
  <c r="V96" i="3"/>
  <c r="V94" i="3"/>
  <c r="V93" i="3"/>
  <c r="V92" i="3"/>
  <c r="V90" i="3"/>
  <c r="V89" i="3"/>
  <c r="V88" i="3"/>
  <c r="V86" i="3"/>
  <c r="V85" i="3"/>
  <c r="V84" i="3"/>
  <c r="V82" i="3"/>
  <c r="V81" i="3"/>
  <c r="V80" i="3"/>
  <c r="V78" i="3"/>
  <c r="V77" i="3"/>
  <c r="V76" i="3"/>
  <c r="V74" i="3"/>
  <c r="V73" i="3"/>
  <c r="V72" i="3"/>
  <c r="V70" i="3"/>
  <c r="V69" i="3"/>
  <c r="V68" i="3"/>
  <c r="V66" i="3"/>
  <c r="V65" i="3"/>
  <c r="V64" i="3"/>
  <c r="V62" i="3"/>
  <c r="V61" i="3"/>
  <c r="V60" i="3"/>
  <c r="V58" i="3"/>
  <c r="V57" i="3"/>
  <c r="V56" i="3"/>
  <c r="V54" i="3"/>
  <c r="V53" i="3"/>
  <c r="V52" i="3"/>
  <c r="V50" i="3"/>
  <c r="V49" i="3"/>
  <c r="V48" i="3"/>
  <c r="V46" i="3"/>
  <c r="V45" i="3"/>
  <c r="V44" i="3"/>
  <c r="V42" i="3"/>
  <c r="V41" i="3"/>
  <c r="V40" i="3"/>
  <c r="V38" i="3"/>
  <c r="V37" i="3"/>
  <c r="V36" i="3"/>
  <c r="V34" i="3"/>
  <c r="V33" i="3"/>
  <c r="V32" i="3"/>
  <c r="V30" i="3"/>
  <c r="V29" i="3"/>
  <c r="V28" i="3"/>
  <c r="V26" i="3"/>
  <c r="V25" i="3"/>
  <c r="V24" i="3"/>
  <c r="V22" i="3"/>
  <c r="V21" i="3"/>
  <c r="V20" i="3"/>
  <c r="V18" i="3"/>
  <c r="V17" i="3"/>
  <c r="V16" i="3"/>
  <c r="V14" i="3"/>
  <c r="V6" i="3"/>
  <c r="V7" i="3"/>
  <c r="Q8" i="3"/>
  <c r="U166" i="3"/>
  <c r="Q166" i="3"/>
  <c r="O166" i="3"/>
  <c r="S166" i="3"/>
  <c r="V166" i="3"/>
  <c r="U3" i="3"/>
  <c r="S3" i="3"/>
  <c r="O3" i="3"/>
  <c r="K4" i="1"/>
  <c r="V3" i="3" l="1"/>
  <c r="S8" i="3"/>
  <c r="U8" i="3"/>
  <c r="O8" i="3"/>
  <c r="V8" i="3" l="1"/>
</calcChain>
</file>

<file path=xl/sharedStrings.xml><?xml version="1.0" encoding="utf-8"?>
<sst xmlns="http://schemas.openxmlformats.org/spreadsheetml/2006/main" count="545" uniqueCount="376">
  <si>
    <t>ลำดับ</t>
  </si>
  <si>
    <t>รหัส รพ 5 หลัก</t>
  </si>
  <si>
    <t>KORAT CODE</t>
  </si>
  <si>
    <t>ชื่อยาตาม KORAT CODE</t>
  </si>
  <si>
    <t>ชื่อยา รพ.</t>
  </si>
  <si>
    <t>หน่วยนับ</t>
  </si>
  <si>
    <t>ราคาต่อหน่วยนับ</t>
  </si>
  <si>
    <t>ปริมาณใช้ 2559</t>
  </si>
  <si>
    <t>หมายเหตุ</t>
  </si>
  <si>
    <t>No.</t>
  </si>
  <si>
    <t>รหัส</t>
  </si>
  <si>
    <t>รายการยา</t>
  </si>
  <si>
    <t>หน่วย</t>
  </si>
  <si>
    <t>อัตราการใช้ย้อนหลัง 3 ปี</t>
  </si>
  <si>
    <t>ประมาณการ</t>
  </si>
  <si>
    <t>คงคลัง</t>
  </si>
  <si>
    <t>ราคาต่อ</t>
  </si>
  <si>
    <t>ไตรมาสที่ 1</t>
  </si>
  <si>
    <t>ไตรมาสที่ 2</t>
  </si>
  <si>
    <t>ไตรมาสที่ 3</t>
  </si>
  <si>
    <t>ไตรมาสที่ 4</t>
  </si>
  <si>
    <t>รวมมูลค่า</t>
  </si>
  <si>
    <t>นับ</t>
  </si>
  <si>
    <t>ปี 2559</t>
  </si>
  <si>
    <t>ปี 2560</t>
  </si>
  <si>
    <t>จำนวน</t>
  </si>
  <si>
    <t>ราคา</t>
  </si>
  <si>
    <t>ทั้งหมด</t>
  </si>
  <si>
    <t>รวม</t>
  </si>
  <si>
    <t>10x10's</t>
  </si>
  <si>
    <t xml:space="preserve">ALLOPURINOL TABLET 100 mg                           </t>
  </si>
  <si>
    <t>50x10's</t>
  </si>
  <si>
    <t xml:space="preserve">AMITRIPTYLINE HYDROCHLORIDE TABLET 25 mg </t>
  </si>
  <si>
    <t xml:space="preserve">AMITRIPTYLINE HYDROCHLORIDE TABLET 10 mg </t>
  </si>
  <si>
    <t>AMLODIPINE BESYLATE TABLET 10mg (AMBES-10)</t>
  </si>
  <si>
    <t>AMLODIPINE BESYLATE TABLET 5mg (AMBES-5)</t>
  </si>
  <si>
    <t>BENZHEXOL TABLET 2 mg (TRIHEXYPHENIDYL HCL)</t>
  </si>
  <si>
    <t>500's</t>
  </si>
  <si>
    <t>BENZHEXOL TABLET 5 mg (TRIHEXYPHENIDYL HCL)</t>
  </si>
  <si>
    <t>CHEWABLE SODIUM FLUORIDE TABLET 0.55 mg (0.25 mg Fluoride)</t>
  </si>
  <si>
    <t>100's</t>
  </si>
  <si>
    <t>1000's</t>
  </si>
  <si>
    <t>CHLOROQUINE PHOSPHATE TABLET 250 mg</t>
  </si>
  <si>
    <t>CHLORPROMAZINE TABLET 100 mg</t>
  </si>
  <si>
    <t>5x14's</t>
  </si>
  <si>
    <t>DIAZEPAM TABLET 10 mg</t>
  </si>
  <si>
    <t>DIAZEPAM TABLET 2 mg</t>
  </si>
  <si>
    <t>DIAZEPAM TABLET 5 mg</t>
  </si>
  <si>
    <t>30's</t>
  </si>
  <si>
    <t>EFAVIRENZ TABLET 600 mg</t>
  </si>
  <si>
    <t xml:space="preserve">ETHAMBUTOL TABLET 400  mg  </t>
  </si>
  <si>
    <t xml:space="preserve">FINASTERIDE TABLET 5 mg (GPO-FINAX) </t>
  </si>
  <si>
    <t>3x10's</t>
  </si>
  <si>
    <t>FOLIC ACID TABLET 5  mg</t>
  </si>
  <si>
    <t>FUROSEMIDE TABLET 40 mg</t>
  </si>
  <si>
    <t xml:space="preserve">GLIBENCLAMIDE TABLET 5  mg  </t>
  </si>
  <si>
    <t>HALOPERIDOL TABLET 2 mg</t>
  </si>
  <si>
    <t>HALOPERIDOL TABLET 5 mg</t>
  </si>
  <si>
    <t>HYDROCHLOROTHIAZIDE TABLET 25  mg</t>
  </si>
  <si>
    <t xml:space="preserve">HYDROCHLOROTHIAZIDE TABLET 50  mg  </t>
  </si>
  <si>
    <t>IODINE 0.15 mg + FOLIC ACID 0.4 mg + IRON 60.81 mg TABLET (TRIFERDINE)</t>
  </si>
  <si>
    <t>ISONIAZID TABLET 100  mg</t>
  </si>
  <si>
    <t>ISOSORBIDE DINITRATE TABLET 10 mg</t>
  </si>
  <si>
    <t>ISOSORBIDE-5-MONONITRATE TABLET 20 mg (MONOSORB)</t>
  </si>
  <si>
    <t>28's</t>
  </si>
  <si>
    <t>60's</t>
  </si>
  <si>
    <t>LEVOFLOXACIN 500 mg (LEVOFLOX GPO)</t>
  </si>
  <si>
    <t>LOSARTAN POTASSIUM TABLET 100 mg (LOSARTAN GPO)</t>
  </si>
  <si>
    <t>20x15's</t>
  </si>
  <si>
    <t>LOSARTAN POTASSIUM TABLET 50 mg (LOSARTAN GPO)</t>
  </si>
  <si>
    <t xml:space="preserve">METFORMIN HYDROCHLORIDE TABLET 500 mg </t>
  </si>
  <si>
    <t>NAPROXEN TABLET 250 mg</t>
  </si>
  <si>
    <t>PHENOBARBITONE TABLET 60 mg</t>
  </si>
  <si>
    <t xml:space="preserve">PHENOBARBITONE TABLET 30  mg  </t>
  </si>
  <si>
    <t>PREDNISOLONE TABLET 5 mg</t>
  </si>
  <si>
    <t xml:space="preserve">PRIMAQUINE TABLET 15  mg </t>
  </si>
  <si>
    <t>250's</t>
  </si>
  <si>
    <t>PROPRANOLOL TABLET 10 mg</t>
  </si>
  <si>
    <t xml:space="preserve">PYRAZINAMIDE TABLET 500  mg   </t>
  </si>
  <si>
    <t>QUININE SULPHATE TABLET 300 mg</t>
  </si>
  <si>
    <t>RISPERIDONE TABLET 1 mg (RISPERIDONE GPO)</t>
  </si>
  <si>
    <t>6x10's</t>
  </si>
  <si>
    <t>RISPERIDONE TABLET 2 mg (RISPERIDONE GPO)</t>
  </si>
  <si>
    <t>SERTRALINE TABLET 50 mg (SERTRALINE GPO)</t>
  </si>
  <si>
    <t>2X15's</t>
  </si>
  <si>
    <t xml:space="preserve">SILDENAFIL TABLET 100 mg (SIDEGRA) </t>
  </si>
  <si>
    <t>1x4's</t>
  </si>
  <si>
    <t xml:space="preserve">SILDENAFIL TABLET 50 mg (SIDEGRA) </t>
  </si>
  <si>
    <t>10X10's</t>
  </si>
  <si>
    <t>TENOFOVIR 300 mg + EMTRICITABINE 200 mg TABLET (TENO-EM)</t>
  </si>
  <si>
    <t xml:space="preserve">30's </t>
  </si>
  <si>
    <t xml:space="preserve">TENOFOVIR DISOPROXIL FUMARATE TABLET 300 mg </t>
  </si>
  <si>
    <t>TRIFLAZINE TABLET 5 mg (TRIFLUOPERAZINE HCL)</t>
  </si>
  <si>
    <t>120's</t>
  </si>
  <si>
    <t xml:space="preserve">AMOXICILLIN CAPSULE 250 mg (GPO MOX)             </t>
  </si>
  <si>
    <t xml:space="preserve">AMOXICILLIN CAPSULE 500 mg (GPO MOX)           </t>
  </si>
  <si>
    <t>1x6's</t>
  </si>
  <si>
    <t>10x6's</t>
  </si>
  <si>
    <t xml:space="preserve">CLINDAMYCIN CAPSULE 150 mg (CLINDA GPO) </t>
  </si>
  <si>
    <t xml:space="preserve">CLINDAMYCIN CAPSULE 300 mg (CLINDA GPO)  </t>
  </si>
  <si>
    <t xml:space="preserve">DICLOXACILLIN CAPSULE 250 mg (GPO DICLOX)                        </t>
  </si>
  <si>
    <t xml:space="preserve">DICLOXACILLIN CAPSULE 500 mg (GPO DICLOX)                    </t>
  </si>
  <si>
    <t>5x10's</t>
  </si>
  <si>
    <t xml:space="preserve">GABAPENTIN CAPSULE 100 mg (GABAPENTIN GPO)           </t>
  </si>
  <si>
    <t xml:space="preserve">GABAPENTIN CAPSULE 300 mg (GABAPENTIN GPO)  </t>
  </si>
  <si>
    <t>OMEPRAZOLE CAPSULE 20 mg (OMEPRAZOLE GPO)</t>
  </si>
  <si>
    <t>OSELTAMIVIR CAPSULE 30 mg (GPO-A-FLU)</t>
  </si>
  <si>
    <t>10's</t>
  </si>
  <si>
    <t>OSELTAMIVIR CAPSULE 45 mg (GPO-A-FLU)</t>
  </si>
  <si>
    <t>OSELTAMIVIR CAPSULE 75 mg (GPO-A-FLU)</t>
  </si>
  <si>
    <t>25x10's</t>
  </si>
  <si>
    <t xml:space="preserve">PIROXICAM CAPSULE 10 mg                </t>
  </si>
  <si>
    <t xml:space="preserve">RIFAMPICIN CAPSULE 300 mg   </t>
  </si>
  <si>
    <t xml:space="preserve">RIFAMPICIN CAPSULE 450 mg  </t>
  </si>
  <si>
    <t>20 ml</t>
  </si>
  <si>
    <t>60 ml</t>
  </si>
  <si>
    <t>180 ml</t>
  </si>
  <si>
    <t>450 ml</t>
  </si>
  <si>
    <t xml:space="preserve">CHLORPHENIRAMINE MALEATE SYRUP 2 mg/5 ml                         </t>
  </si>
  <si>
    <t>FERROUS FUMARATE SUSPENSION 76 mg/5 ml (FERROKID)</t>
  </si>
  <si>
    <t>GUAIFENESIN SYRUP 100 mg/5 ml (FENESIN) (GLYCERYL GUAIACOLATE SYRUP)</t>
  </si>
  <si>
    <t>240 ml</t>
  </si>
  <si>
    <t>MIXT. CARMINATIVE</t>
  </si>
  <si>
    <t>4.5 l</t>
  </si>
  <si>
    <t>BETAMETHASONE CREAM 0.1% w/w</t>
  </si>
  <si>
    <t>5 g</t>
  </si>
  <si>
    <t>15 g</t>
  </si>
  <si>
    <t>450 g</t>
  </si>
  <si>
    <t>CLOTRIMAZOLE CREAM 1% w/w</t>
  </si>
  <si>
    <t>500 g</t>
  </si>
  <si>
    <t>ETHYL ALCOHOL SOLUTION 70% v/v (GPO ALCOHOL)</t>
  </si>
  <si>
    <t>HYDROGEN PEROXIDE SOLUTION 20 VOL</t>
  </si>
  <si>
    <t xml:space="preserve"> 30 ml</t>
  </si>
  <si>
    <t>METHYL SALICYLATE CREAM, COMPOUND</t>
  </si>
  <si>
    <t xml:space="preserve"> 15 g</t>
  </si>
  <si>
    <t xml:space="preserve"> 4.5 l</t>
  </si>
  <si>
    <t>PREDNISOLONE CREAM 0.5% w/w</t>
  </si>
  <si>
    <t xml:space="preserve">  5 g</t>
  </si>
  <si>
    <t>TRIAMCINOLONE CREAM 0.1% w/w</t>
  </si>
  <si>
    <t>ADRENALINE INJECTION 1 mg/ml (ADRENALINE GPO)</t>
  </si>
  <si>
    <t>1 ml amp</t>
  </si>
  <si>
    <t>AMIKACIN SULFATE INJECTION 250 mg/2 ml</t>
  </si>
  <si>
    <t>2 ml vial</t>
  </si>
  <si>
    <t>AMIKACIN SULFATE INJECTION 500 mg/2 ml</t>
  </si>
  <si>
    <t>ATROPINE SULFATE INJECTION 0.60 mg/ml</t>
  </si>
  <si>
    <t>CALCIUM GLUCONATE INJECTION 0.45 m Eq of calcium ion/ml</t>
  </si>
  <si>
    <t>10 ml amp</t>
  </si>
  <si>
    <t>CHLORPHENIRAMINE MALEATE INJECTION 10 mg/ml</t>
  </si>
  <si>
    <t>CHLORPROMAZINE INJECTION 50 mg/2 ml</t>
  </si>
  <si>
    <t>2 ml amp</t>
  </si>
  <si>
    <t>DIAZEPAM INJECTION 10 mg/2 ml</t>
  </si>
  <si>
    <t>FUROSEMIDE INJECTION 20 mg/2 ml</t>
  </si>
  <si>
    <t>HYOSCINE-N-BUTYLBROMIDE INJECTION 20 mg/ml</t>
  </si>
  <si>
    <t>LIDOCAINE HYDROCHLORIDE INJECTION 1% w/v</t>
  </si>
  <si>
    <t>20 ml vial</t>
  </si>
  <si>
    <t xml:space="preserve">LIDOCAINE HYDROCHLORIDE INJECTION 1% w/v </t>
  </si>
  <si>
    <t>50 ml vial</t>
  </si>
  <si>
    <t xml:space="preserve">LIDOCAINE HYDROCHLORIDE INJECTION 2% w/v </t>
  </si>
  <si>
    <t xml:space="preserve">LIDOCAINE PRESERVATIVE FREE INJECTION 2% w/v </t>
  </si>
  <si>
    <t>LIDOCAINE PRESERVATIVE FREE INJECTION 2%w/v</t>
  </si>
  <si>
    <t>METOCLOPRAMIDE INJECTION 10 mg/2 ml</t>
  </si>
  <si>
    <t>NEOSTIGMINE METHYLSULFATE INJECTION 2.5 mg/ml</t>
  </si>
  <si>
    <t>QUININE DIHYDROCHLORIDE INJECTION 600 mg/2 ml</t>
  </si>
  <si>
    <t>TERBUTALINE SULFATE INJECTION 0.5 mg/ml</t>
  </si>
  <si>
    <t>ปริมาณใช้ 2560</t>
  </si>
  <si>
    <t>ปริมาณใช้ 2561 
(1 ต.ค.60 - 30 มิ.ย.61)</t>
  </si>
  <si>
    <r>
      <t>ประมาณใช้ 61 
(9เดือน)</t>
    </r>
    <r>
      <rPr>
        <b/>
        <sz val="14"/>
        <color theme="1" tint="4.9989318521683403E-2"/>
        <rFont val="TH SarabunPSK"/>
        <family val="2"/>
      </rPr>
      <t xml:space="preserve"> * 4/3</t>
    </r>
  </si>
  <si>
    <t>คงคลัง (มิ.ย. 61)</t>
  </si>
  <si>
    <t>แผนการใช้เวชภัณฑ์ยา (กลุ่มงานเภสัชกรรม) ประจำปีงบประมาณ 2562</t>
  </si>
  <si>
    <t>ปี 2561 (9 mo)</t>
  </si>
  <si>
    <t>ปี 2561</t>
  </si>
  <si>
    <t>ใช้ในปี 2562</t>
  </si>
  <si>
    <t>ณ สิ้น มิ.ย.61</t>
  </si>
  <si>
    <t>ซื้อในปี 2562</t>
  </si>
  <si>
    <t>ยาที่องค์การเภสัชกรรมผลิต</t>
  </si>
  <si>
    <t>รวมยาที่องค์การเภสัชกรรมผลิต</t>
  </si>
  <si>
    <t xml:space="preserve">ALBENDAZOLE TABLET 200 mg (FALBEN®) </t>
  </si>
  <si>
    <t>CLARITHROMYCIN TABLET 500 mg (CLACINA®)</t>
  </si>
  <si>
    <t>DEFERIPRONE TABLET 500 mg (GPO-L-ONE®)</t>
  </si>
  <si>
    <t xml:space="preserve">DIDANOSINE CHEWABLE BUFFERED TABLET 125 mg (ddI) (DIVIR®) </t>
  </si>
  <si>
    <t xml:space="preserve">DIDANOSINE CHEWABLE BUFFERED TABLET 200 mg (ddI) (DIVIR®) </t>
  </si>
  <si>
    <t xml:space="preserve">FLUOXETINE TABLET 20 mg (FOXETIN®)      </t>
  </si>
  <si>
    <t>LAMIVUDINE TABLET 100 mg (LAHEP®)</t>
  </si>
  <si>
    <t>LAMIVUDINE TABLET 150 mg (3TC) (LAMIVIR®)</t>
  </si>
  <si>
    <t>LAMIVUDINE TABLET 300 mg (3TC) (LAMIVIR®)</t>
  </si>
  <si>
    <t>LORATADINE TABLET 10 mg (LOLERGY®)</t>
  </si>
  <si>
    <t xml:space="preserve">NEVIRAPINE TABLET 200 mg (NVP) (NERAVIR®)  </t>
  </si>
  <si>
    <t>NEVIRAPINE 200 mg + LAMIVUDINE 150 mg + STAVUDINE 30 mg TABLET (GPO-VIR®S 30)</t>
  </si>
  <si>
    <t>NEVIRAPINE 200 mg + LAMIVUDINE 150 mg + ZIDOVUDINE 250 mg TABLET (GPO-VIR®Z 250)</t>
  </si>
  <si>
    <t>SIMVASTATIN TABLET 10 mg (ZIMVA®)</t>
  </si>
  <si>
    <t>SIMVASTATIN TABLET 20 mg (ZIMVA®)</t>
  </si>
  <si>
    <t>SIMVASTATIN TABLET 40 mg (ZIMVA®)</t>
  </si>
  <si>
    <t>ZIDOVUDINE 300 mg + LAMIVUDINE 150 mg TABLET (ZILARVIR®)</t>
  </si>
  <si>
    <t>LOPINAVIR 200 mg + RITONAVIR TABLETS 50 mg (ยาตามประกาศ CL)</t>
  </si>
  <si>
    <t>AZITHROMYCIN CAPSULE 250 mg (AZYCIN®)</t>
  </si>
  <si>
    <t>AZITHROMYCIN 250 mg (AZYCIN®)</t>
  </si>
  <si>
    <t xml:space="preserve">FLUCONAZOLE CAPSULE 200 mg (FLUZORAL®)  </t>
  </si>
  <si>
    <t>FLUOXETINE CAPSULE 20 mg (FOXETIN®)</t>
  </si>
  <si>
    <t xml:space="preserve">STAVUDINE CAPSULE 15 mg (d4T) (STAVIR®)   </t>
  </si>
  <si>
    <t xml:space="preserve">STAVUDINE CAPSULE 30 mg (d4T) (STAVIR®)   </t>
  </si>
  <si>
    <t>ZIDOVUDINE CAPSULE 100 mg (AZT) (ANTIVIR®)</t>
  </si>
  <si>
    <t>ZIDOVUDINE CAPSULE 300 mg (AZT) (ANTIVIR®)</t>
  </si>
  <si>
    <t xml:space="preserve">ALBENDAZOLE SUSPENSION 100 mg/5 ml (FALBEN®)  </t>
  </si>
  <si>
    <t>AMMONIUM CARBONATE AND GLYCYRRHIZA MIXTURE ยาแก้ไอขับเสมหะผสมชะเอม</t>
  </si>
  <si>
    <t>BROWN MIXTURE GPO ยาแก้ไอน้ำดำองค์การเภสัชกรรม</t>
  </si>
  <si>
    <t>BROWN MIXTURE ยาแก้ไอน้ำดำ</t>
  </si>
  <si>
    <t xml:space="preserve">IBUPROFEN SUSPENSION 100 mg/5 ml (BUNOFEN®) </t>
  </si>
  <si>
    <t>LAMIVUDINE SYRUP 10 mg/ml (3TC) (LAMIVIR®)</t>
  </si>
  <si>
    <t>MILK OF MAGNESIA ยาระบายแมกนีเซีย</t>
  </si>
  <si>
    <t xml:space="preserve">MILK OF MAGNESIA ยาระบายแมกนีเซีย                                                     </t>
  </si>
  <si>
    <t xml:space="preserve">NEVIRAPINE FOR ORAL SUSPENSION 50 mg/5 ml (NVP) (NERAVIR®) </t>
  </si>
  <si>
    <t>PARACETAMOL SYRUP 120 mg/5 ml (PARA GPO) - non alcohol 'ยาน้ำบรรเทาปวด ลดไข้ พาราเซตามอล 120 มก./5 มล.(พารา จีพีโอ)</t>
  </si>
  <si>
    <t>SALBUTAMOL SYRUP 2 mg/5 ml (SABUMOL®)</t>
  </si>
  <si>
    <t xml:space="preserve">STAVUDINE FOR ORAL SOLUTION 5 mg/ml (d4T) (STAVIR®)   </t>
  </si>
  <si>
    <t>ZIDOVUDINE SYRUP 10 mg/ml (AZT) (ANTIVIR®)</t>
  </si>
  <si>
    <t xml:space="preserve">LOPINAVIR 80 mg/RITONAVIR 20 mg ORAL SOLUTION (ยาตามประกาศ CL) </t>
  </si>
  <si>
    <t>CALAMINE LOTION ยาทาแก้ผดผื่นคัน คาลาไมน์</t>
  </si>
  <si>
    <t>POVIDONE IODINE SOLUTION 10% w/v  (IPODINE®)</t>
  </si>
  <si>
    <t xml:space="preserve">POVIDONE IODINE SOLUTION 10% w/v  (IPODINE®)     </t>
  </si>
  <si>
    <t xml:space="preserve">POVIDONE IODINE SOLUTION 10% w/v  (IPODINE®)       </t>
  </si>
  <si>
    <t>SCABICIDE EMULSION ยารักษาหิดเหา</t>
  </si>
  <si>
    <t>WHITFIELD'S OINTMENT ยารักษากลากเกลื้อน</t>
  </si>
  <si>
    <r>
      <t xml:space="preserve">ประมาณจ่าย 2562 ให้ประมาณจาก ((ค่าเฉลี่ย 3 ปี) แล้วเพิ่ม 20% - </t>
    </r>
    <r>
      <rPr>
        <b/>
        <sz val="14"/>
        <color rgb="FFFF0000"/>
        <rFont val="TH SarabunPSK"/>
        <family val="2"/>
      </rPr>
      <t>คงคลัง 61</t>
    </r>
    <r>
      <rPr>
        <b/>
        <sz val="14"/>
        <color theme="1"/>
        <rFont val="TH SarabunPSK"/>
        <family val="2"/>
      </rPr>
      <t xml:space="preserve">) </t>
    </r>
  </si>
  <si>
    <t>ALBE01G001</t>
  </si>
  <si>
    <t>ALLO01G002</t>
  </si>
  <si>
    <t>AMIT01G003</t>
  </si>
  <si>
    <t>AMIT01G004</t>
  </si>
  <si>
    <t>AMLO01G005</t>
  </si>
  <si>
    <t>AMLO01G006</t>
  </si>
  <si>
    <t>BENZ01G007</t>
  </si>
  <si>
    <t>BENZ01G008</t>
  </si>
  <si>
    <t>CHEW01G009</t>
  </si>
  <si>
    <t>CHEW01G010</t>
  </si>
  <si>
    <t>CHLO01G011</t>
  </si>
  <si>
    <t>CHLO01G012</t>
  </si>
  <si>
    <t>CLAR01G013</t>
  </si>
  <si>
    <t>DEFE01G014</t>
  </si>
  <si>
    <t>DIAZ01G015</t>
  </si>
  <si>
    <t>DIAZ01G016</t>
  </si>
  <si>
    <t>DIAZ01G017</t>
  </si>
  <si>
    <t>DIDA01G018</t>
  </si>
  <si>
    <t>DIDA01G019</t>
  </si>
  <si>
    <t>EFAV01G020</t>
  </si>
  <si>
    <t>ETHA01G021</t>
  </si>
  <si>
    <t>FINA01G022</t>
  </si>
  <si>
    <t>FLUO01G023</t>
  </si>
  <si>
    <t>FOLIC01G024</t>
  </si>
  <si>
    <t>FURO01G025</t>
  </si>
  <si>
    <t>GLIB01G026</t>
  </si>
  <si>
    <t>HALO01G027</t>
  </si>
  <si>
    <t>HALO01G028</t>
  </si>
  <si>
    <t>HYDR01G029</t>
  </si>
  <si>
    <t>HYDR01G030</t>
  </si>
  <si>
    <t>IODI01G031</t>
  </si>
  <si>
    <t>ISON01G032</t>
  </si>
  <si>
    <t>ISOS01G033</t>
  </si>
  <si>
    <t>ISOS01G034</t>
  </si>
  <si>
    <t>LAMI01G035</t>
  </si>
  <si>
    <t>LAMI01G036</t>
  </si>
  <si>
    <t>LAMI01G037</t>
  </si>
  <si>
    <t>LEVO01G038</t>
  </si>
  <si>
    <t>LORA01G039</t>
  </si>
  <si>
    <t>LOSA01G040</t>
  </si>
  <si>
    <t>LORA01G041</t>
  </si>
  <si>
    <t>METF01G042</t>
  </si>
  <si>
    <t>NAPR01G043</t>
  </si>
  <si>
    <t>NEVI01G044</t>
  </si>
  <si>
    <t>NEVI01G045</t>
  </si>
  <si>
    <t>NEVI01G046</t>
  </si>
  <si>
    <t>PHEN01G047</t>
  </si>
  <si>
    <t>PHEN01G048</t>
  </si>
  <si>
    <t>PRED01G049</t>
  </si>
  <si>
    <t>PRIM01G050</t>
  </si>
  <si>
    <t>PROP01G051</t>
  </si>
  <si>
    <t>PYRA01G052</t>
  </si>
  <si>
    <t>QUIN01G053</t>
  </si>
  <si>
    <t>RISP01G054</t>
  </si>
  <si>
    <t>RISP01G055</t>
  </si>
  <si>
    <t>SERT01G056</t>
  </si>
  <si>
    <t>SILD01G057</t>
  </si>
  <si>
    <t>SILD01G058</t>
  </si>
  <si>
    <t>SIMV01G059</t>
  </si>
  <si>
    <t>SIMV01G060</t>
  </si>
  <si>
    <t>SIMV01G061</t>
  </si>
  <si>
    <t>TENO01G062</t>
  </si>
  <si>
    <t>TENO01G063</t>
  </si>
  <si>
    <t>TRIF01G064</t>
  </si>
  <si>
    <t>ZIDO01G065</t>
  </si>
  <si>
    <t>LOPI01G066</t>
  </si>
  <si>
    <t>AMOX01G067</t>
  </si>
  <si>
    <t>AMOX01G068</t>
  </si>
  <si>
    <t>AZIT01G069</t>
  </si>
  <si>
    <t>AZIT01G070</t>
  </si>
  <si>
    <t>CLIN01G071</t>
  </si>
  <si>
    <t>CLIN01G072</t>
  </si>
  <si>
    <t>CLIN01G073</t>
  </si>
  <si>
    <t>DICL01G074</t>
  </si>
  <si>
    <t>FLU01G075</t>
  </si>
  <si>
    <t>FLUO01G076</t>
  </si>
  <si>
    <t>GABA01G077</t>
  </si>
  <si>
    <t>GABA01G078</t>
  </si>
  <si>
    <t>OMEP01G079</t>
  </si>
  <si>
    <t>OSEL01G080</t>
  </si>
  <si>
    <t>OSEL01G081</t>
  </si>
  <si>
    <t>OSEL01G082</t>
  </si>
  <si>
    <t>PIRO01G083</t>
  </si>
  <si>
    <t>RIFA01G084</t>
  </si>
  <si>
    <t>RIFA01G085</t>
  </si>
  <si>
    <t>STAV01G086</t>
  </si>
  <si>
    <t>STVA01G087</t>
  </si>
  <si>
    <t>ZIDO01G088</t>
  </si>
  <si>
    <t>ZIDO01G089</t>
  </si>
  <si>
    <t>ALBE03G090</t>
  </si>
  <si>
    <t>AMMO03G091</t>
  </si>
  <si>
    <t>BROW03G092</t>
  </si>
  <si>
    <t>BROW03G093</t>
  </si>
  <si>
    <t>BROW03G091</t>
  </si>
  <si>
    <t>CHLO03G092</t>
  </si>
  <si>
    <t>FERR03G094</t>
  </si>
  <si>
    <t>GUAI03G095</t>
  </si>
  <si>
    <t>IBUP03G092</t>
  </si>
  <si>
    <t>LAMI03G093</t>
  </si>
  <si>
    <t>MILK03G096</t>
  </si>
  <si>
    <t>MILK03G097</t>
  </si>
  <si>
    <t>MILK03G093</t>
  </si>
  <si>
    <t>MIXT03G094</t>
  </si>
  <si>
    <t>MIXT03G098</t>
  </si>
  <si>
    <t>MIXT03G099</t>
  </si>
  <si>
    <t>NEVI03G094</t>
  </si>
  <si>
    <t>PARA03G095</t>
  </si>
  <si>
    <t>SALB03G100</t>
  </si>
  <si>
    <t>STAV03G101</t>
  </si>
  <si>
    <t>ZIDO03G095</t>
  </si>
  <si>
    <t>LOPI03G096</t>
  </si>
  <si>
    <t>BETA05G112</t>
  </si>
  <si>
    <t>BETA05G113</t>
  </si>
  <si>
    <t>BETA05G114</t>
  </si>
  <si>
    <t>CALA05G115</t>
  </si>
  <si>
    <t>CLOT05G116</t>
  </si>
  <si>
    <t>CLOT05G117</t>
  </si>
  <si>
    <t>ETHY03G118</t>
  </si>
  <si>
    <t>ETHY03G119</t>
  </si>
  <si>
    <t>ETHY03G120</t>
  </si>
  <si>
    <t>ETHY03G121</t>
  </si>
  <si>
    <t>HYDR03G122</t>
  </si>
  <si>
    <t>HYDR03G123</t>
  </si>
  <si>
    <t>METH05G124</t>
  </si>
  <si>
    <t>POVI03G125</t>
  </si>
  <si>
    <t>POVI03G126</t>
  </si>
  <si>
    <t>POVI03G127</t>
  </si>
  <si>
    <t>PRED05G128</t>
  </si>
  <si>
    <t>PRED05G129</t>
  </si>
  <si>
    <t>SCAB03G130</t>
  </si>
  <si>
    <t>TRIA03G131</t>
  </si>
  <si>
    <t>TRIA03G132</t>
  </si>
  <si>
    <t>WHIT03G133</t>
  </si>
  <si>
    <t>ADRE02G134</t>
  </si>
  <si>
    <t>ADRE02G139</t>
  </si>
  <si>
    <t>AMIK02G135</t>
  </si>
  <si>
    <t>AMIK02G136</t>
  </si>
  <si>
    <t>ATRO02G137</t>
  </si>
  <si>
    <t>CALC02G138</t>
  </si>
  <si>
    <t>CHLO02G140</t>
  </si>
  <si>
    <t>DIAZ02G141</t>
  </si>
  <si>
    <t>FURO02G142</t>
  </si>
  <si>
    <t>HYOS02G143</t>
  </si>
  <si>
    <t>LIDO02G144</t>
  </si>
  <si>
    <t>LIDO02G145</t>
  </si>
  <si>
    <t>LIDO02G146</t>
  </si>
  <si>
    <t>LIDO02G147</t>
  </si>
  <si>
    <t>LIDO02G148</t>
  </si>
  <si>
    <t>LIDO02G149</t>
  </si>
  <si>
    <t>METO02G150</t>
  </si>
  <si>
    <t>NEOS02G151</t>
  </si>
  <si>
    <t>QUIN02G152</t>
  </si>
  <si>
    <t>TERB02G153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</si>
</sst>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87" formatCode="_-* #,##0.0000_-;\-* #,##0.0000_-;_-* &quot;-&quot;??_-;_-@_-"/>
    <numFmt numFmtId="188" formatCode="_-* #,##0_-;\-* #,##0_-;_-* &quot;-&quot;??_-;_-@_-"/>
    <numFmt numFmtId="189" formatCode="#,##0_ ;\-#,##0&quot; &quot;"/>
    <numFmt numFmtId="190" formatCode="_-* #,##0.00_-;\-* #,##0.00_-;_-* \-??_-;_-@_-"/>
  </numFmts>
  <fonts count="18" x14ac:knownFonts="1">
    <font>
      <sz val="16"/>
      <color theme="1"/>
      <name val="AngsanaUPC"/>
      <family val="2"/>
      <charset val="222"/>
    </font>
    <font>
      <sz val="10"/>
      <color theme="1"/>
      <name val="Arial"/>
      <family val="2"/>
      <charset val="222"/>
    </font>
    <font>
      <sz val="10"/>
      <color theme="1"/>
      <name val="Arial"/>
      <family val="2"/>
      <charset val="222"/>
    </font>
    <font>
      <sz val="16"/>
      <color theme="1"/>
      <name val="AngsanaUPC"/>
      <family val="2"/>
      <charset val="222"/>
    </font>
    <font>
      <b/>
      <sz val="9.9499999999999993"/>
      <color indexed="8"/>
      <name val="Tahoma"/>
      <family val="2"/>
    </font>
    <font>
      <sz val="14"/>
      <name val="Cordia New"/>
      <family val="2"/>
    </font>
    <font>
      <sz val="10"/>
      <name val="Arial"/>
      <family val="2"/>
    </font>
    <font>
      <sz val="11"/>
      <color theme="1"/>
      <name val="Tahoma"/>
      <family val="2"/>
      <charset val="222"/>
      <scheme val="minor"/>
    </font>
    <font>
      <sz val="10"/>
      <color indexed="8"/>
      <name val="MS Sans Serif"/>
      <family val="2"/>
      <charset val="222"/>
    </font>
    <font>
      <sz val="10"/>
      <color indexed="8"/>
      <name val="Tahoma"/>
      <family val="2"/>
    </font>
    <font>
      <sz val="11"/>
      <color indexed="8"/>
      <name val="Tahoma"/>
      <family val="2"/>
      <charset val="222"/>
    </font>
    <font>
      <sz val="16"/>
      <name val="Angsana New"/>
      <family val="1"/>
    </font>
    <font>
      <sz val="10"/>
      <name val="Arial"/>
      <family val="2"/>
      <charset val="22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b/>
      <sz val="14"/>
      <color theme="1" tint="4.9989318521683403E-2"/>
      <name val="TH SarabunPSK"/>
      <family val="2"/>
    </font>
    <font>
      <sz val="12"/>
      <color theme="1"/>
      <name val="TH SarabunPSK"/>
      <family val="2"/>
    </font>
    <font>
      <b/>
      <sz val="14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4">
    <xf numFmtId="0" fontId="0" fillId="0" borderId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7" fillId="0" borderId="0"/>
    <xf numFmtId="0" fontId="2" fillId="0" borderId="0"/>
    <xf numFmtId="0" fontId="8" fillId="0" borderId="0"/>
    <xf numFmtId="0" fontId="6" fillId="0" borderId="0"/>
    <xf numFmtId="0" fontId="5" fillId="0" borderId="0"/>
    <xf numFmtId="0" fontId="5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/>
    <xf numFmtId="190" fontId="12" fillId="0" borderId="0" applyFill="0" applyBorder="0" applyAlignment="0" applyProtection="0"/>
  </cellStyleXfs>
  <cellXfs count="62">
    <xf numFmtId="0" fontId="0" fillId="0" borderId="0" xfId="0"/>
    <xf numFmtId="0" fontId="14" fillId="0" borderId="0" xfId="0" applyFont="1"/>
    <xf numFmtId="0" fontId="13" fillId="0" borderId="1" xfId="0" applyFont="1" applyBorder="1" applyAlignment="1">
      <alignment horizontal="center" vertical="center" wrapText="1"/>
    </xf>
    <xf numFmtId="187" fontId="13" fillId="0" borderId="1" xfId="1" applyNumberFormat="1" applyFont="1" applyBorder="1" applyAlignment="1">
      <alignment horizontal="center" vertical="center" wrapText="1"/>
    </xf>
    <xf numFmtId="43" fontId="13" fillId="0" borderId="1" xfId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187" fontId="14" fillId="0" borderId="1" xfId="1" applyNumberFormat="1" applyFont="1" applyBorder="1"/>
    <xf numFmtId="188" fontId="14" fillId="0" borderId="1" xfId="1" applyNumberFormat="1" applyFont="1" applyBorder="1"/>
    <xf numFmtId="43" fontId="14" fillId="0" borderId="1" xfId="1" applyFont="1" applyBorder="1"/>
    <xf numFmtId="0" fontId="14" fillId="0" borderId="0" xfId="0" applyFont="1" applyAlignment="1">
      <alignment horizontal="center"/>
    </xf>
    <xf numFmtId="187" fontId="14" fillId="0" borderId="0" xfId="1" applyNumberFormat="1" applyFont="1"/>
    <xf numFmtId="43" fontId="14" fillId="0" borderId="0" xfId="1" applyFont="1"/>
    <xf numFmtId="188" fontId="14" fillId="0" borderId="1" xfId="0" applyNumberFormat="1" applyFont="1" applyBorder="1"/>
    <xf numFmtId="0" fontId="14" fillId="0" borderId="2" xfId="169" applyFont="1" applyBorder="1" applyAlignment="1">
      <alignment horizontal="center" vertical="center"/>
    </xf>
    <xf numFmtId="3" fontId="14" fillId="0" borderId="2" xfId="169" applyNumberFormat="1" applyFont="1" applyBorder="1" applyAlignment="1">
      <alignment horizontal="center" vertical="center"/>
    </xf>
    <xf numFmtId="188" fontId="14" fillId="0" borderId="2" xfId="170" applyNumberFormat="1" applyFont="1" applyBorder="1" applyAlignment="1">
      <alignment horizontal="center" vertical="center"/>
    </xf>
    <xf numFmtId="43" fontId="14" fillId="0" borderId="2" xfId="170" applyFont="1" applyBorder="1" applyAlignment="1">
      <alignment horizontal="center" vertical="center"/>
    </xf>
    <xf numFmtId="43" fontId="14" fillId="0" borderId="2" xfId="171" applyFont="1" applyBorder="1" applyAlignment="1">
      <alignment horizontal="center" vertical="center"/>
    </xf>
    <xf numFmtId="0" fontId="14" fillId="0" borderId="0" xfId="169" applyFont="1" applyAlignment="1">
      <alignment vertical="center"/>
    </xf>
    <xf numFmtId="0" fontId="14" fillId="0" borderId="3" xfId="169" applyFont="1" applyBorder="1" applyAlignment="1">
      <alignment horizontal="center" vertical="center"/>
    </xf>
    <xf numFmtId="0" fontId="14" fillId="0" borderId="1" xfId="169" applyNumberFormat="1" applyFont="1" applyFill="1" applyBorder="1" applyAlignment="1">
      <alignment horizontal="center" vertical="center"/>
    </xf>
    <xf numFmtId="3" fontId="14" fillId="0" borderId="3" xfId="169" applyNumberFormat="1" applyFont="1" applyBorder="1" applyAlignment="1">
      <alignment horizontal="center" vertical="center"/>
    </xf>
    <xf numFmtId="188" fontId="14" fillId="0" borderId="3" xfId="170" applyNumberFormat="1" applyFont="1" applyBorder="1" applyAlignment="1">
      <alignment horizontal="center" vertical="center"/>
    </xf>
    <xf numFmtId="43" fontId="14" fillId="0" borderId="3" xfId="170" applyFont="1" applyBorder="1" applyAlignment="1">
      <alignment horizontal="center" vertical="center"/>
    </xf>
    <xf numFmtId="189" fontId="14" fillId="0" borderId="1" xfId="170" applyNumberFormat="1" applyFont="1" applyBorder="1" applyAlignment="1">
      <alignment horizontal="center" vertical="center"/>
    </xf>
    <xf numFmtId="43" fontId="14" fillId="0" borderId="1" xfId="171" applyFont="1" applyBorder="1" applyAlignment="1">
      <alignment horizontal="center" vertical="center"/>
    </xf>
    <xf numFmtId="43" fontId="14" fillId="0" borderId="3" xfId="171" applyFont="1" applyBorder="1" applyAlignment="1">
      <alignment horizontal="center" vertical="center"/>
    </xf>
    <xf numFmtId="0" fontId="14" fillId="0" borderId="0" xfId="169" applyFont="1" applyAlignment="1">
      <alignment horizontal="center" vertical="center"/>
    </xf>
    <xf numFmtId="0" fontId="14" fillId="0" borderId="1" xfId="169" applyFont="1" applyBorder="1" applyAlignment="1">
      <alignment horizontal="center"/>
    </xf>
    <xf numFmtId="0" fontId="14" fillId="0" borderId="1" xfId="169" applyFont="1" applyFill="1" applyBorder="1" applyAlignment="1"/>
    <xf numFmtId="3" fontId="14" fillId="0" borderId="1" xfId="169" applyNumberFormat="1" applyFont="1" applyBorder="1"/>
    <xf numFmtId="0" fontId="14" fillId="0" borderId="1" xfId="169" applyFont="1" applyBorder="1"/>
    <xf numFmtId="3" fontId="14" fillId="0" borderId="1" xfId="171" applyNumberFormat="1" applyFont="1" applyBorder="1"/>
    <xf numFmtId="188" fontId="14" fillId="0" borderId="1" xfId="170" applyNumberFormat="1" applyFont="1" applyBorder="1"/>
    <xf numFmtId="43" fontId="14" fillId="0" borderId="1" xfId="170" applyFont="1" applyFill="1" applyBorder="1" applyAlignment="1">
      <alignment horizontal="center"/>
    </xf>
    <xf numFmtId="189" fontId="14" fillId="0" borderId="1" xfId="170" applyNumberFormat="1" applyFont="1" applyBorder="1" applyAlignment="1">
      <alignment horizontal="center"/>
    </xf>
    <xf numFmtId="43" fontId="14" fillId="0" borderId="1" xfId="171" applyFont="1" applyBorder="1" applyAlignment="1">
      <alignment horizontal="center"/>
    </xf>
    <xf numFmtId="0" fontId="14" fillId="0" borderId="0" xfId="169" applyFont="1"/>
    <xf numFmtId="0" fontId="14" fillId="0" borderId="1" xfId="169" applyFont="1" applyBorder="1" applyAlignment="1"/>
    <xf numFmtId="0" fontId="14" fillId="0" borderId="0" xfId="169" applyFont="1" applyAlignment="1">
      <alignment horizontal="center"/>
    </xf>
    <xf numFmtId="0" fontId="14" fillId="0" borderId="0" xfId="169" applyFont="1" applyAlignment="1"/>
    <xf numFmtId="3" fontId="14" fillId="0" borderId="0" xfId="169" applyNumberFormat="1" applyFont="1"/>
    <xf numFmtId="3" fontId="14" fillId="0" borderId="0" xfId="171" applyNumberFormat="1" applyFont="1"/>
    <xf numFmtId="188" fontId="14" fillId="0" borderId="0" xfId="170" applyNumberFormat="1" applyFont="1"/>
    <xf numFmtId="43" fontId="14" fillId="0" borderId="0" xfId="170" applyFont="1" applyAlignment="1">
      <alignment horizontal="center"/>
    </xf>
    <xf numFmtId="189" fontId="14" fillId="0" borderId="0" xfId="170" applyNumberFormat="1" applyFont="1" applyAlignment="1">
      <alignment horizontal="center"/>
    </xf>
    <xf numFmtId="43" fontId="14" fillId="0" borderId="0" xfId="171" applyFont="1" applyAlignment="1">
      <alignment horizontal="center"/>
    </xf>
    <xf numFmtId="0" fontId="14" fillId="0" borderId="2" xfId="170" applyNumberFormat="1" applyFont="1" applyBorder="1" applyAlignment="1">
      <alignment horizontal="center" vertical="center"/>
    </xf>
    <xf numFmtId="0" fontId="14" fillId="0" borderId="3" xfId="170" applyNumberFormat="1" applyFont="1" applyBorder="1" applyAlignment="1">
      <alignment horizontal="center" vertical="center"/>
    </xf>
    <xf numFmtId="0" fontId="14" fillId="0" borderId="1" xfId="170" applyNumberFormat="1" applyFont="1" applyBorder="1"/>
    <xf numFmtId="0" fontId="14" fillId="0" borderId="0" xfId="170" applyNumberFormat="1" applyFont="1"/>
    <xf numFmtId="0" fontId="16" fillId="0" borderId="1" xfId="169" applyFont="1" applyBorder="1" applyAlignment="1"/>
    <xf numFmtId="0" fontId="13" fillId="0" borderId="0" xfId="0" applyFont="1" applyBorder="1" applyAlignment="1">
      <alignment horizontal="center"/>
    </xf>
    <xf numFmtId="43" fontId="14" fillId="0" borderId="1" xfId="170" applyFont="1" applyBorder="1" applyAlignment="1">
      <alignment horizontal="center" vertical="center"/>
    </xf>
    <xf numFmtId="0" fontId="14" fillId="0" borderId="1" xfId="169" applyFont="1" applyBorder="1" applyAlignment="1">
      <alignment horizontal="center" vertical="center"/>
    </xf>
    <xf numFmtId="0" fontId="14" fillId="2" borderId="1" xfId="169" applyFont="1" applyFill="1" applyBorder="1" applyAlignment="1">
      <alignment horizontal="center" vertical="center"/>
    </xf>
    <xf numFmtId="0" fontId="14" fillId="0" borderId="1" xfId="169" applyFont="1" applyFill="1" applyBorder="1" applyAlignment="1">
      <alignment horizontal="center" vertical="center"/>
    </xf>
    <xf numFmtId="0" fontId="14" fillId="2" borderId="2" xfId="169" applyFont="1" applyFill="1" applyBorder="1" applyAlignment="1">
      <alignment horizontal="center" vertical="center"/>
    </xf>
    <xf numFmtId="0" fontId="14" fillId="2" borderId="3" xfId="169" applyFont="1" applyFill="1" applyBorder="1" applyAlignment="1">
      <alignment horizontal="center" vertical="center"/>
    </xf>
  </cellXfs>
  <cellStyles count="174">
    <cellStyle name="Comma" xfId="1" builtinId="3"/>
    <cellStyle name="Comma 2" xfId="2"/>
    <cellStyle name="Comma 2 2" xfId="3"/>
    <cellStyle name="Comma 2 3" xfId="170"/>
    <cellStyle name="Comma 3" xfId="4"/>
    <cellStyle name="Comma 4" xfId="5"/>
    <cellStyle name="Comma 5" xfId="171"/>
    <cellStyle name="Comma 6" xfId="173"/>
    <cellStyle name="Normal" xfId="0" builtinId="0"/>
    <cellStyle name="Normal 10" xfId="6"/>
    <cellStyle name="Normal 11" xfId="7"/>
    <cellStyle name="Normal 11 2" xfId="169"/>
    <cellStyle name="Normal 12" xfId="172"/>
    <cellStyle name="Normal 2" xfId="8"/>
    <cellStyle name="Normal 2 2" xfId="9"/>
    <cellStyle name="Normal 2_Drugแผนจัดซื้อ_โชคชัย2557" xfId="10"/>
    <cellStyle name="Normal 3" xfId="11"/>
    <cellStyle name="Normal 4" xfId="12"/>
    <cellStyle name="Normal 5" xfId="13"/>
    <cellStyle name="Normal 6" xfId="14"/>
    <cellStyle name="Normal 6 2" xfId="15"/>
    <cellStyle name="Normal 7" xfId="16"/>
    <cellStyle name="Normal 8" xfId="17"/>
    <cellStyle name="Normal 9" xfId="18"/>
    <cellStyle name="เครื่องหมายจุลภาค 2" xfId="19"/>
    <cellStyle name="เครื่องหมายจุลภาค 3" xfId="20"/>
    <cellStyle name="ปกติ 10" xfId="21"/>
    <cellStyle name="ปกติ 100" xfId="22"/>
    <cellStyle name="ปกติ 101" xfId="23"/>
    <cellStyle name="ปกติ 102" xfId="24"/>
    <cellStyle name="ปกติ 103" xfId="25"/>
    <cellStyle name="ปกติ 104" xfId="26"/>
    <cellStyle name="ปกติ 105" xfId="27"/>
    <cellStyle name="ปกติ 106" xfId="28"/>
    <cellStyle name="ปกติ 107" xfId="29"/>
    <cellStyle name="ปกติ 108" xfId="30"/>
    <cellStyle name="ปกติ 109" xfId="31"/>
    <cellStyle name="ปกติ 11" xfId="32"/>
    <cellStyle name="ปกติ 110" xfId="33"/>
    <cellStyle name="ปกติ 111" xfId="34"/>
    <cellStyle name="ปกติ 112" xfId="35"/>
    <cellStyle name="ปกติ 113" xfId="36"/>
    <cellStyle name="ปกติ 114" xfId="37"/>
    <cellStyle name="ปกติ 115" xfId="38"/>
    <cellStyle name="ปกติ 116" xfId="39"/>
    <cellStyle name="ปกติ 117" xfId="40"/>
    <cellStyle name="ปกติ 118" xfId="41"/>
    <cellStyle name="ปกติ 119" xfId="42"/>
    <cellStyle name="ปกติ 12" xfId="43"/>
    <cellStyle name="ปกติ 120" xfId="44"/>
    <cellStyle name="ปกติ 121" xfId="45"/>
    <cellStyle name="ปกติ 122" xfId="46"/>
    <cellStyle name="ปกติ 123" xfId="47"/>
    <cellStyle name="ปกติ 124" xfId="48"/>
    <cellStyle name="ปกติ 125" xfId="49"/>
    <cellStyle name="ปกติ 126" xfId="50"/>
    <cellStyle name="ปกติ 127" xfId="51"/>
    <cellStyle name="ปกติ 128" xfId="52"/>
    <cellStyle name="ปกติ 129" xfId="53"/>
    <cellStyle name="ปกติ 13" xfId="54"/>
    <cellStyle name="ปกติ 130" xfId="55"/>
    <cellStyle name="ปกติ 131" xfId="56"/>
    <cellStyle name="ปกติ 132" xfId="57"/>
    <cellStyle name="ปกติ 133" xfId="58"/>
    <cellStyle name="ปกติ 134" xfId="59"/>
    <cellStyle name="ปกติ 135" xfId="60"/>
    <cellStyle name="ปกติ 136" xfId="61"/>
    <cellStyle name="ปกติ 137" xfId="62"/>
    <cellStyle name="ปกติ 138" xfId="63"/>
    <cellStyle name="ปกติ 139" xfId="64"/>
    <cellStyle name="ปกติ 14" xfId="65"/>
    <cellStyle name="ปกติ 141" xfId="66"/>
    <cellStyle name="ปกติ 142" xfId="67"/>
    <cellStyle name="ปกติ 143" xfId="68"/>
    <cellStyle name="ปกติ 144" xfId="69"/>
    <cellStyle name="ปกติ 145" xfId="70"/>
    <cellStyle name="ปกติ 146" xfId="71"/>
    <cellStyle name="ปกติ 147" xfId="72"/>
    <cellStyle name="ปกติ 148" xfId="73"/>
    <cellStyle name="ปกติ 149" xfId="74"/>
    <cellStyle name="ปกติ 15" xfId="75"/>
    <cellStyle name="ปกติ 16" xfId="76"/>
    <cellStyle name="ปกติ 17" xfId="77"/>
    <cellStyle name="ปกติ 18" xfId="78"/>
    <cellStyle name="ปกติ 19" xfId="79"/>
    <cellStyle name="ปกติ 2" xfId="80"/>
    <cellStyle name="ปกติ 2 2" xfId="81"/>
    <cellStyle name="ปกติ 20" xfId="82"/>
    <cellStyle name="ปกติ 21" xfId="83"/>
    <cellStyle name="ปกติ 22" xfId="84"/>
    <cellStyle name="ปกติ 23" xfId="85"/>
    <cellStyle name="ปกติ 24" xfId="86"/>
    <cellStyle name="ปกติ 25" xfId="87"/>
    <cellStyle name="ปกติ 26" xfId="88"/>
    <cellStyle name="ปกติ 27" xfId="89"/>
    <cellStyle name="ปกติ 28" xfId="90"/>
    <cellStyle name="ปกติ 29" xfId="91"/>
    <cellStyle name="ปกติ 3" xfId="92"/>
    <cellStyle name="ปกติ 30" xfId="93"/>
    <cellStyle name="ปกติ 31" xfId="94"/>
    <cellStyle name="ปกติ 32" xfId="95"/>
    <cellStyle name="ปกติ 33" xfId="96"/>
    <cellStyle name="ปกติ 34" xfId="97"/>
    <cellStyle name="ปกติ 35" xfId="98"/>
    <cellStyle name="ปกติ 36" xfId="99"/>
    <cellStyle name="ปกติ 37" xfId="100"/>
    <cellStyle name="ปกติ 38" xfId="101"/>
    <cellStyle name="ปกติ 39" xfId="102"/>
    <cellStyle name="ปกติ 4" xfId="103"/>
    <cellStyle name="ปกติ 40" xfId="104"/>
    <cellStyle name="ปกติ 41" xfId="105"/>
    <cellStyle name="ปกติ 42" xfId="106"/>
    <cellStyle name="ปกติ 43" xfId="107"/>
    <cellStyle name="ปกติ 44" xfId="108"/>
    <cellStyle name="ปกติ 45" xfId="109"/>
    <cellStyle name="ปกติ 46" xfId="110"/>
    <cellStyle name="ปกติ 47" xfId="111"/>
    <cellStyle name="ปกติ 48" xfId="112"/>
    <cellStyle name="ปกติ 49" xfId="113"/>
    <cellStyle name="ปกติ 5" xfId="114"/>
    <cellStyle name="ปกติ 50" xfId="115"/>
    <cellStyle name="ปกติ 51" xfId="116"/>
    <cellStyle name="ปกติ 52" xfId="117"/>
    <cellStyle name="ปกติ 53" xfId="118"/>
    <cellStyle name="ปกติ 54" xfId="119"/>
    <cellStyle name="ปกติ 55" xfId="120"/>
    <cellStyle name="ปกติ 56" xfId="121"/>
    <cellStyle name="ปกติ 57" xfId="122"/>
    <cellStyle name="ปกติ 58" xfId="123"/>
    <cellStyle name="ปกติ 59" xfId="124"/>
    <cellStyle name="ปกติ 6" xfId="125"/>
    <cellStyle name="ปกติ 60" xfId="126"/>
    <cellStyle name="ปกติ 61" xfId="127"/>
    <cellStyle name="ปกติ 62" xfId="128"/>
    <cellStyle name="ปกติ 63" xfId="129"/>
    <cellStyle name="ปกติ 64" xfId="130"/>
    <cellStyle name="ปกติ 65" xfId="131"/>
    <cellStyle name="ปกติ 66" xfId="132"/>
    <cellStyle name="ปกติ 67" xfId="133"/>
    <cellStyle name="ปกติ 68" xfId="134"/>
    <cellStyle name="ปกติ 69" xfId="135"/>
    <cellStyle name="ปกติ 7" xfId="136"/>
    <cellStyle name="ปกติ 70" xfId="137"/>
    <cellStyle name="ปกติ 71" xfId="138"/>
    <cellStyle name="ปกติ 72" xfId="139"/>
    <cellStyle name="ปกติ 73" xfId="140"/>
    <cellStyle name="ปกติ 74" xfId="141"/>
    <cellStyle name="ปกติ 75" xfId="142"/>
    <cellStyle name="ปกติ 76" xfId="143"/>
    <cellStyle name="ปกติ 77" xfId="144"/>
    <cellStyle name="ปกติ 78" xfId="145"/>
    <cellStyle name="ปกติ 79" xfId="146"/>
    <cellStyle name="ปกติ 8" xfId="147"/>
    <cellStyle name="ปกติ 80" xfId="148"/>
    <cellStyle name="ปกติ 81" xfId="149"/>
    <cellStyle name="ปกติ 82" xfId="150"/>
    <cellStyle name="ปกติ 83" xfId="151"/>
    <cellStyle name="ปกติ 84" xfId="152"/>
    <cellStyle name="ปกติ 85" xfId="153"/>
    <cellStyle name="ปกติ 86" xfId="154"/>
    <cellStyle name="ปกติ 87" xfId="155"/>
    <cellStyle name="ปกติ 88" xfId="156"/>
    <cellStyle name="ปกติ 89" xfId="157"/>
    <cellStyle name="ปกติ 9" xfId="158"/>
    <cellStyle name="ปกติ 90" xfId="159"/>
    <cellStyle name="ปกติ 91" xfId="160"/>
    <cellStyle name="ปกติ 92" xfId="161"/>
    <cellStyle name="ปกติ 93" xfId="162"/>
    <cellStyle name="ปกติ 94" xfId="163"/>
    <cellStyle name="ปกติ 95" xfId="164"/>
    <cellStyle name="ปกติ 96" xfId="165"/>
    <cellStyle name="ปกติ 97" xfId="166"/>
    <cellStyle name="ปกติ 98" xfId="167"/>
    <cellStyle name="ปกติ 99" xfId="1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0"/>
  <sheetViews>
    <sheetView zoomScaleNormal="100" workbookViewId="0">
      <pane ySplit="2" topLeftCell="A3" activePane="bottomLeft" state="frozen"/>
      <selection pane="bottomLeft" activeCell="C2" sqref="C2"/>
    </sheetView>
  </sheetViews>
  <sheetFormatPr defaultRowHeight="18.75" x14ac:dyDescent="0.3"/>
  <cols>
    <col min="1" max="1" width="5.28515625" style="12" bestFit="1" customWidth="1"/>
    <col min="2" max="2" width="6.28515625" style="12" customWidth="1"/>
    <col min="3" max="3" width="10.140625" style="12" bestFit="1" customWidth="1"/>
    <col min="4" max="4" width="24.5703125" style="1" customWidth="1"/>
    <col min="5" max="5" width="35" style="1" customWidth="1"/>
    <col min="6" max="6" width="5.85546875" style="12" bestFit="1" customWidth="1"/>
    <col min="7" max="7" width="11" style="13" bestFit="1" customWidth="1"/>
    <col min="8" max="9" width="10" style="1" bestFit="1" customWidth="1"/>
    <col min="10" max="10" width="13.42578125" style="1" customWidth="1"/>
    <col min="11" max="11" width="13" style="14" customWidth="1"/>
    <col min="12" max="12" width="7.7109375" style="1" customWidth="1"/>
    <col min="13" max="13" width="23.5703125" style="14" customWidth="1"/>
    <col min="14" max="14" width="11" style="1" bestFit="1" customWidth="1"/>
    <col min="15" max="16384" width="9.140625" style="1"/>
  </cols>
  <sheetData>
    <row r="1" spans="1:14" x14ac:dyDescent="0.3">
      <c r="A1" s="55" t="s">
        <v>168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4" s="6" customFormat="1" ht="61.5" customHeight="1" x14ac:dyDescent="0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164</v>
      </c>
      <c r="J2" s="2" t="s">
        <v>165</v>
      </c>
      <c r="K2" s="4" t="s">
        <v>166</v>
      </c>
      <c r="L2" s="2" t="s">
        <v>167</v>
      </c>
      <c r="M2" s="4" t="s">
        <v>222</v>
      </c>
      <c r="N2" s="5" t="s">
        <v>8</v>
      </c>
    </row>
    <row r="3" spans="1:14" x14ac:dyDescent="0.3">
      <c r="A3" s="7">
        <v>1</v>
      </c>
      <c r="B3" s="7"/>
      <c r="C3" s="7"/>
      <c r="D3" s="8"/>
      <c r="E3" s="8"/>
      <c r="F3" s="7"/>
      <c r="G3" s="9"/>
      <c r="H3" s="10"/>
      <c r="I3" s="10"/>
      <c r="J3" s="10"/>
      <c r="K3" s="11">
        <f>J3*4/3</f>
        <v>0</v>
      </c>
      <c r="L3" s="10"/>
      <c r="M3" s="11">
        <f>(((H3+I3+K3)/3)*1.2)-L3</f>
        <v>0</v>
      </c>
      <c r="N3" s="8"/>
    </row>
    <row r="4" spans="1:14" x14ac:dyDescent="0.3">
      <c r="A4" s="7">
        <v>2</v>
      </c>
      <c r="B4" s="7"/>
      <c r="C4" s="7"/>
      <c r="D4" s="8"/>
      <c r="E4" s="8"/>
      <c r="F4" s="7"/>
      <c r="G4" s="9"/>
      <c r="H4" s="10"/>
      <c r="I4" s="10"/>
      <c r="J4" s="10"/>
      <c r="K4" s="11">
        <f t="shared" ref="K4:K30" si="0">J4*4/3</f>
        <v>0</v>
      </c>
      <c r="L4" s="10"/>
      <c r="M4" s="11">
        <f t="shared" ref="M4:M30" si="1">(((H4+I4+K4)/3)*1.2)-L4</f>
        <v>0</v>
      </c>
      <c r="N4" s="8"/>
    </row>
    <row r="5" spans="1:14" x14ac:dyDescent="0.3">
      <c r="A5" s="7">
        <v>3</v>
      </c>
      <c r="B5" s="7"/>
      <c r="C5" s="7"/>
      <c r="D5" s="8"/>
      <c r="E5" s="8"/>
      <c r="F5" s="7"/>
      <c r="G5" s="9"/>
      <c r="H5" s="8"/>
      <c r="I5" s="8"/>
      <c r="J5" s="8"/>
      <c r="K5" s="11">
        <f t="shared" si="0"/>
        <v>0</v>
      </c>
      <c r="L5" s="10"/>
      <c r="M5" s="11">
        <f t="shared" si="1"/>
        <v>0</v>
      </c>
      <c r="N5" s="8"/>
    </row>
    <row r="6" spans="1:14" x14ac:dyDescent="0.3">
      <c r="A6" s="7">
        <v>4</v>
      </c>
      <c r="B6" s="7"/>
      <c r="C6" s="7"/>
      <c r="D6" s="8"/>
      <c r="E6" s="8"/>
      <c r="F6" s="7"/>
      <c r="G6" s="9"/>
      <c r="H6" s="15"/>
      <c r="I6" s="15"/>
      <c r="J6" s="15"/>
      <c r="K6" s="11">
        <f t="shared" si="0"/>
        <v>0</v>
      </c>
      <c r="L6" s="10"/>
      <c r="M6" s="11">
        <f t="shared" si="1"/>
        <v>0</v>
      </c>
      <c r="N6" s="8"/>
    </row>
    <row r="7" spans="1:14" x14ac:dyDescent="0.3">
      <c r="A7" s="7">
        <v>5</v>
      </c>
      <c r="B7" s="7"/>
      <c r="C7" s="7"/>
      <c r="D7" s="8"/>
      <c r="E7" s="8"/>
      <c r="F7" s="7"/>
      <c r="G7" s="9"/>
      <c r="H7" s="8"/>
      <c r="I7" s="8"/>
      <c r="J7" s="15"/>
      <c r="K7" s="11">
        <f t="shared" si="0"/>
        <v>0</v>
      </c>
      <c r="L7" s="10"/>
      <c r="M7" s="11">
        <f t="shared" si="1"/>
        <v>0</v>
      </c>
      <c r="N7" s="8"/>
    </row>
    <row r="8" spans="1:14" x14ac:dyDescent="0.3">
      <c r="A8" s="7">
        <v>6</v>
      </c>
      <c r="B8" s="7"/>
      <c r="C8" s="7"/>
      <c r="D8" s="8"/>
      <c r="E8" s="8"/>
      <c r="F8" s="7"/>
      <c r="G8" s="9"/>
      <c r="H8" s="8"/>
      <c r="I8" s="8"/>
      <c r="J8" s="8"/>
      <c r="K8" s="11">
        <f t="shared" si="0"/>
        <v>0</v>
      </c>
      <c r="L8" s="10"/>
      <c r="M8" s="11">
        <f t="shared" si="1"/>
        <v>0</v>
      </c>
      <c r="N8" s="8"/>
    </row>
    <row r="9" spans="1:14" x14ac:dyDescent="0.3">
      <c r="A9" s="7">
        <v>7</v>
      </c>
      <c r="B9" s="7"/>
      <c r="C9" s="7"/>
      <c r="D9" s="8"/>
      <c r="E9" s="8"/>
      <c r="F9" s="7"/>
      <c r="G9" s="9"/>
      <c r="H9" s="8"/>
      <c r="I9" s="8"/>
      <c r="J9" s="8"/>
      <c r="K9" s="11">
        <f t="shared" si="0"/>
        <v>0</v>
      </c>
      <c r="L9" s="10"/>
      <c r="M9" s="11">
        <f t="shared" si="1"/>
        <v>0</v>
      </c>
      <c r="N9" s="8"/>
    </row>
    <row r="10" spans="1:14" x14ac:dyDescent="0.3">
      <c r="A10" s="7">
        <v>8</v>
      </c>
      <c r="B10" s="7"/>
      <c r="C10" s="7"/>
      <c r="D10" s="8"/>
      <c r="E10" s="8"/>
      <c r="F10" s="7"/>
      <c r="G10" s="9"/>
      <c r="H10" s="8"/>
      <c r="I10" s="8"/>
      <c r="J10" s="8"/>
      <c r="K10" s="11">
        <f t="shared" si="0"/>
        <v>0</v>
      </c>
      <c r="L10" s="10"/>
      <c r="M10" s="11">
        <f t="shared" si="1"/>
        <v>0</v>
      </c>
      <c r="N10" s="8"/>
    </row>
    <row r="11" spans="1:14" x14ac:dyDescent="0.3">
      <c r="A11" s="7">
        <v>9</v>
      </c>
      <c r="B11" s="7"/>
      <c r="C11" s="7"/>
      <c r="D11" s="8"/>
      <c r="E11" s="8"/>
      <c r="F11" s="7"/>
      <c r="G11" s="9"/>
      <c r="H11" s="8"/>
      <c r="I11" s="8"/>
      <c r="J11" s="8"/>
      <c r="K11" s="11">
        <f t="shared" si="0"/>
        <v>0</v>
      </c>
      <c r="L11" s="10"/>
      <c r="M11" s="11">
        <f t="shared" si="1"/>
        <v>0</v>
      </c>
      <c r="N11" s="8"/>
    </row>
    <row r="12" spans="1:14" x14ac:dyDescent="0.3">
      <c r="A12" s="7">
        <v>10</v>
      </c>
      <c r="B12" s="7"/>
      <c r="C12" s="7"/>
      <c r="D12" s="8"/>
      <c r="E12" s="8"/>
      <c r="F12" s="7"/>
      <c r="G12" s="9"/>
      <c r="H12" s="8"/>
      <c r="I12" s="8"/>
      <c r="J12" s="8"/>
      <c r="K12" s="11">
        <f t="shared" si="0"/>
        <v>0</v>
      </c>
      <c r="L12" s="10"/>
      <c r="M12" s="11">
        <f t="shared" si="1"/>
        <v>0</v>
      </c>
      <c r="N12" s="8"/>
    </row>
    <row r="13" spans="1:14" x14ac:dyDescent="0.3">
      <c r="A13" s="7">
        <v>11</v>
      </c>
      <c r="B13" s="7"/>
      <c r="C13" s="7"/>
      <c r="D13" s="8"/>
      <c r="E13" s="8"/>
      <c r="F13" s="7"/>
      <c r="G13" s="9"/>
      <c r="H13" s="8"/>
      <c r="I13" s="8"/>
      <c r="J13" s="8"/>
      <c r="K13" s="11">
        <f t="shared" si="0"/>
        <v>0</v>
      </c>
      <c r="L13" s="10"/>
      <c r="M13" s="11">
        <f t="shared" si="1"/>
        <v>0</v>
      </c>
      <c r="N13" s="8"/>
    </row>
    <row r="14" spans="1:14" x14ac:dyDescent="0.3">
      <c r="A14" s="7">
        <v>12</v>
      </c>
      <c r="B14" s="7"/>
      <c r="C14" s="7"/>
      <c r="D14" s="8"/>
      <c r="E14" s="8"/>
      <c r="F14" s="7"/>
      <c r="G14" s="9"/>
      <c r="H14" s="8"/>
      <c r="I14" s="8"/>
      <c r="J14" s="8"/>
      <c r="K14" s="11">
        <f t="shared" si="0"/>
        <v>0</v>
      </c>
      <c r="L14" s="10"/>
      <c r="M14" s="11">
        <f t="shared" si="1"/>
        <v>0</v>
      </c>
      <c r="N14" s="8"/>
    </row>
    <row r="15" spans="1:14" x14ac:dyDescent="0.3">
      <c r="A15" s="7">
        <v>13</v>
      </c>
      <c r="B15" s="7"/>
      <c r="C15" s="7"/>
      <c r="D15" s="8"/>
      <c r="E15" s="8"/>
      <c r="F15" s="7"/>
      <c r="G15" s="9"/>
      <c r="H15" s="8"/>
      <c r="I15" s="8"/>
      <c r="J15" s="8"/>
      <c r="K15" s="11">
        <f t="shared" si="0"/>
        <v>0</v>
      </c>
      <c r="L15" s="10"/>
      <c r="M15" s="11">
        <f t="shared" si="1"/>
        <v>0</v>
      </c>
      <c r="N15" s="8"/>
    </row>
    <row r="16" spans="1:14" x14ac:dyDescent="0.3">
      <c r="A16" s="7">
        <v>14</v>
      </c>
      <c r="B16" s="7"/>
      <c r="C16" s="7"/>
      <c r="D16" s="8"/>
      <c r="E16" s="8"/>
      <c r="F16" s="7"/>
      <c r="G16" s="9"/>
      <c r="H16" s="8"/>
      <c r="I16" s="8"/>
      <c r="J16" s="8"/>
      <c r="K16" s="11">
        <f t="shared" si="0"/>
        <v>0</v>
      </c>
      <c r="L16" s="10"/>
      <c r="M16" s="11">
        <f t="shared" si="1"/>
        <v>0</v>
      </c>
      <c r="N16" s="8"/>
    </row>
    <row r="17" spans="1:14" x14ac:dyDescent="0.3">
      <c r="A17" s="7">
        <v>15</v>
      </c>
      <c r="B17" s="7"/>
      <c r="C17" s="7"/>
      <c r="D17" s="8"/>
      <c r="E17" s="8"/>
      <c r="F17" s="7"/>
      <c r="G17" s="9"/>
      <c r="H17" s="8"/>
      <c r="I17" s="8"/>
      <c r="J17" s="8"/>
      <c r="K17" s="11">
        <f t="shared" si="0"/>
        <v>0</v>
      </c>
      <c r="L17" s="10"/>
      <c r="M17" s="11">
        <f t="shared" si="1"/>
        <v>0</v>
      </c>
      <c r="N17" s="8"/>
    </row>
    <row r="18" spans="1:14" x14ac:dyDescent="0.3">
      <c r="A18" s="7">
        <v>16</v>
      </c>
      <c r="B18" s="7"/>
      <c r="C18" s="7"/>
      <c r="D18" s="8"/>
      <c r="E18" s="8"/>
      <c r="F18" s="7"/>
      <c r="G18" s="9"/>
      <c r="H18" s="8"/>
      <c r="I18" s="8"/>
      <c r="J18" s="8"/>
      <c r="K18" s="11">
        <f t="shared" si="0"/>
        <v>0</v>
      </c>
      <c r="L18" s="10"/>
      <c r="M18" s="11">
        <f t="shared" si="1"/>
        <v>0</v>
      </c>
      <c r="N18" s="8"/>
    </row>
    <row r="19" spans="1:14" x14ac:dyDescent="0.3">
      <c r="A19" s="7">
        <v>17</v>
      </c>
      <c r="B19" s="7"/>
      <c r="C19" s="7"/>
      <c r="D19" s="8"/>
      <c r="E19" s="8"/>
      <c r="F19" s="7"/>
      <c r="G19" s="9"/>
      <c r="H19" s="8"/>
      <c r="I19" s="8"/>
      <c r="J19" s="8"/>
      <c r="K19" s="11">
        <f t="shared" si="0"/>
        <v>0</v>
      </c>
      <c r="L19" s="10"/>
      <c r="M19" s="11">
        <f t="shared" si="1"/>
        <v>0</v>
      </c>
      <c r="N19" s="8"/>
    </row>
    <row r="20" spans="1:14" x14ac:dyDescent="0.3">
      <c r="A20" s="7">
        <v>18</v>
      </c>
      <c r="B20" s="7"/>
      <c r="C20" s="7"/>
      <c r="D20" s="8"/>
      <c r="E20" s="8"/>
      <c r="F20" s="7"/>
      <c r="G20" s="9"/>
      <c r="H20" s="8"/>
      <c r="I20" s="8"/>
      <c r="J20" s="8"/>
      <c r="K20" s="11">
        <f t="shared" si="0"/>
        <v>0</v>
      </c>
      <c r="L20" s="10"/>
      <c r="M20" s="11">
        <f t="shared" si="1"/>
        <v>0</v>
      </c>
      <c r="N20" s="8"/>
    </row>
    <row r="21" spans="1:14" x14ac:dyDescent="0.3">
      <c r="A21" s="7">
        <v>19</v>
      </c>
      <c r="B21" s="7"/>
      <c r="C21" s="7"/>
      <c r="D21" s="8"/>
      <c r="E21" s="8"/>
      <c r="F21" s="7"/>
      <c r="G21" s="9"/>
      <c r="H21" s="8"/>
      <c r="I21" s="8"/>
      <c r="J21" s="8"/>
      <c r="K21" s="11">
        <f t="shared" si="0"/>
        <v>0</v>
      </c>
      <c r="L21" s="10"/>
      <c r="M21" s="11">
        <f t="shared" si="1"/>
        <v>0</v>
      </c>
      <c r="N21" s="8"/>
    </row>
    <row r="22" spans="1:14" x14ac:dyDescent="0.3">
      <c r="A22" s="7">
        <v>20</v>
      </c>
      <c r="B22" s="7"/>
      <c r="C22" s="7"/>
      <c r="D22" s="8"/>
      <c r="E22" s="8"/>
      <c r="F22" s="7"/>
      <c r="G22" s="9"/>
      <c r="H22" s="8"/>
      <c r="I22" s="8"/>
      <c r="J22" s="8"/>
      <c r="K22" s="11">
        <f t="shared" si="0"/>
        <v>0</v>
      </c>
      <c r="L22" s="10"/>
      <c r="M22" s="11">
        <f t="shared" si="1"/>
        <v>0</v>
      </c>
      <c r="N22" s="8"/>
    </row>
    <row r="23" spans="1:14" x14ac:dyDescent="0.3">
      <c r="A23" s="7">
        <v>21</v>
      </c>
      <c r="B23" s="7"/>
      <c r="C23" s="7"/>
      <c r="D23" s="8"/>
      <c r="E23" s="8"/>
      <c r="F23" s="7"/>
      <c r="G23" s="9"/>
      <c r="H23" s="8"/>
      <c r="I23" s="8"/>
      <c r="J23" s="8"/>
      <c r="K23" s="11">
        <f t="shared" si="0"/>
        <v>0</v>
      </c>
      <c r="L23" s="10"/>
      <c r="M23" s="11">
        <f t="shared" si="1"/>
        <v>0</v>
      </c>
      <c r="N23" s="8"/>
    </row>
    <row r="24" spans="1:14" x14ac:dyDescent="0.3">
      <c r="A24" s="7">
        <v>22</v>
      </c>
      <c r="B24" s="7"/>
      <c r="C24" s="7"/>
      <c r="D24" s="8"/>
      <c r="E24" s="8"/>
      <c r="F24" s="7"/>
      <c r="G24" s="9"/>
      <c r="H24" s="8"/>
      <c r="I24" s="8"/>
      <c r="J24" s="8"/>
      <c r="K24" s="11">
        <f t="shared" si="0"/>
        <v>0</v>
      </c>
      <c r="L24" s="10"/>
      <c r="M24" s="11">
        <f>(((H24+I24+K24)/3)*1.2)-L24</f>
        <v>0</v>
      </c>
      <c r="N24" s="8"/>
    </row>
    <row r="25" spans="1:14" x14ac:dyDescent="0.3">
      <c r="A25" s="7">
        <v>23</v>
      </c>
      <c r="B25" s="7"/>
      <c r="C25" s="7"/>
      <c r="D25" s="8"/>
      <c r="E25" s="8"/>
      <c r="F25" s="7"/>
      <c r="G25" s="9"/>
      <c r="H25" s="8"/>
      <c r="I25" s="8"/>
      <c r="J25" s="8"/>
      <c r="K25" s="11">
        <f t="shared" si="0"/>
        <v>0</v>
      </c>
      <c r="L25" s="10"/>
      <c r="M25" s="11">
        <f t="shared" si="1"/>
        <v>0</v>
      </c>
      <c r="N25" s="8"/>
    </row>
    <row r="26" spans="1:14" x14ac:dyDescent="0.3">
      <c r="A26" s="7">
        <v>24</v>
      </c>
      <c r="B26" s="7"/>
      <c r="C26" s="7"/>
      <c r="D26" s="8"/>
      <c r="E26" s="8"/>
      <c r="F26" s="7"/>
      <c r="G26" s="9"/>
      <c r="H26" s="8"/>
      <c r="I26" s="8"/>
      <c r="J26" s="8"/>
      <c r="K26" s="11">
        <f t="shared" si="0"/>
        <v>0</v>
      </c>
      <c r="L26" s="10"/>
      <c r="M26" s="11">
        <f t="shared" si="1"/>
        <v>0</v>
      </c>
      <c r="N26" s="8"/>
    </row>
    <row r="27" spans="1:14" x14ac:dyDescent="0.3">
      <c r="A27" s="7">
        <v>25</v>
      </c>
      <c r="B27" s="7"/>
      <c r="C27" s="7"/>
      <c r="D27" s="8"/>
      <c r="E27" s="8"/>
      <c r="F27" s="7"/>
      <c r="G27" s="9"/>
      <c r="H27" s="8"/>
      <c r="I27" s="8"/>
      <c r="J27" s="8"/>
      <c r="K27" s="11">
        <f t="shared" si="0"/>
        <v>0</v>
      </c>
      <c r="L27" s="10"/>
      <c r="M27" s="11">
        <f t="shared" si="1"/>
        <v>0</v>
      </c>
      <c r="N27" s="8"/>
    </row>
    <row r="28" spans="1:14" x14ac:dyDescent="0.3">
      <c r="A28" s="7">
        <v>26</v>
      </c>
      <c r="B28" s="7"/>
      <c r="C28" s="7"/>
      <c r="D28" s="8"/>
      <c r="E28" s="8"/>
      <c r="F28" s="7"/>
      <c r="G28" s="9"/>
      <c r="H28" s="8"/>
      <c r="I28" s="8"/>
      <c r="J28" s="8"/>
      <c r="K28" s="11">
        <f t="shared" si="0"/>
        <v>0</v>
      </c>
      <c r="L28" s="10"/>
      <c r="M28" s="11">
        <f t="shared" si="1"/>
        <v>0</v>
      </c>
      <c r="N28" s="8"/>
    </row>
    <row r="29" spans="1:14" x14ac:dyDescent="0.3">
      <c r="A29" s="7">
        <v>27</v>
      </c>
      <c r="B29" s="7"/>
      <c r="C29" s="7"/>
      <c r="D29" s="8"/>
      <c r="E29" s="8"/>
      <c r="F29" s="7"/>
      <c r="G29" s="9"/>
      <c r="H29" s="8"/>
      <c r="I29" s="8"/>
      <c r="J29" s="8"/>
      <c r="K29" s="11">
        <f t="shared" si="0"/>
        <v>0</v>
      </c>
      <c r="L29" s="10"/>
      <c r="M29" s="11">
        <f t="shared" si="1"/>
        <v>0</v>
      </c>
      <c r="N29" s="8"/>
    </row>
    <row r="30" spans="1:14" x14ac:dyDescent="0.3">
      <c r="A30" s="7">
        <v>28</v>
      </c>
      <c r="B30" s="7"/>
      <c r="C30" s="7"/>
      <c r="D30" s="8"/>
      <c r="E30" s="8"/>
      <c r="F30" s="7"/>
      <c r="G30" s="9"/>
      <c r="H30" s="8"/>
      <c r="I30" s="8"/>
      <c r="J30" s="8"/>
      <c r="K30" s="11">
        <f t="shared" si="0"/>
        <v>0</v>
      </c>
      <c r="L30" s="10"/>
      <c r="M30" s="11">
        <f t="shared" si="1"/>
        <v>0</v>
      </c>
      <c r="N30" s="8"/>
    </row>
  </sheetData>
  <mergeCells count="1">
    <mergeCell ref="A1:M1"/>
  </mergeCells>
  <pageMargins left="0.31496062992125984" right="0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6"/>
  <sheetViews>
    <sheetView tabSelected="1" zoomScaleNormal="100" workbookViewId="0">
      <pane xSplit="5" ySplit="2" topLeftCell="F3" activePane="bottomRight" state="frozen"/>
      <selection pane="topRight" activeCell="F1" sqref="F1"/>
      <selection pane="bottomLeft" activeCell="A3" sqref="A3"/>
      <selection pane="bottomRight" activeCell="D20" sqref="D20"/>
    </sheetView>
  </sheetViews>
  <sheetFormatPr defaultRowHeight="18.75" x14ac:dyDescent="0.3"/>
  <cols>
    <col min="1" max="1" width="4" style="42" bestFit="1" customWidth="1"/>
    <col min="2" max="2" width="8" style="42" customWidth="1"/>
    <col min="3" max="3" width="12.42578125" style="42" customWidth="1"/>
    <col min="4" max="4" width="34.7109375" style="43" customWidth="1"/>
    <col min="5" max="5" width="10" style="42" bestFit="1" customWidth="1"/>
    <col min="6" max="7" width="9.140625" style="44" bestFit="1" customWidth="1"/>
    <col min="8" max="8" width="14.42578125" style="40" customWidth="1"/>
    <col min="9" max="9" width="11.140625" style="45" customWidth="1"/>
    <col min="10" max="10" width="11.42578125" style="45" customWidth="1"/>
    <col min="11" max="11" width="13.5703125" style="46" customWidth="1"/>
    <col min="12" max="12" width="13.28515625" style="53" customWidth="1"/>
    <col min="13" max="13" width="10.28515625" style="47" customWidth="1"/>
    <col min="14" max="14" width="8.140625" style="48" bestFit="1" customWidth="1"/>
    <col min="15" max="15" width="12.42578125" style="49" customWidth="1"/>
    <col min="16" max="16" width="8.28515625" style="48" bestFit="1" customWidth="1"/>
    <col min="17" max="17" width="12.42578125" style="49" customWidth="1"/>
    <col min="18" max="18" width="8.28515625" style="48" bestFit="1" customWidth="1"/>
    <col min="19" max="19" width="12.42578125" style="49" customWidth="1"/>
    <col min="20" max="20" width="8.28515625" style="48" bestFit="1" customWidth="1"/>
    <col min="21" max="21" width="12.42578125" style="49" customWidth="1"/>
    <col min="22" max="22" width="13.85546875" style="49" bestFit="1" customWidth="1"/>
    <col min="23" max="23" width="11.42578125" style="40" bestFit="1" customWidth="1"/>
    <col min="24" max="16384" width="9.140625" style="40"/>
  </cols>
  <sheetData>
    <row r="1" spans="1:23" s="21" customFormat="1" x14ac:dyDescent="0.5">
      <c r="A1" s="57" t="s">
        <v>9</v>
      </c>
      <c r="B1" s="58" t="s">
        <v>10</v>
      </c>
      <c r="C1" s="60" t="s">
        <v>2</v>
      </c>
      <c r="D1" s="57" t="s">
        <v>11</v>
      </c>
      <c r="E1" s="16" t="s">
        <v>12</v>
      </c>
      <c r="F1" s="59" t="s">
        <v>13</v>
      </c>
      <c r="G1" s="59"/>
      <c r="H1" s="59"/>
      <c r="I1" s="59"/>
      <c r="J1" s="17" t="s">
        <v>14</v>
      </c>
      <c r="K1" s="18" t="s">
        <v>15</v>
      </c>
      <c r="L1" s="50" t="s">
        <v>14</v>
      </c>
      <c r="M1" s="19" t="s">
        <v>16</v>
      </c>
      <c r="N1" s="56" t="s">
        <v>17</v>
      </c>
      <c r="O1" s="56"/>
      <c r="P1" s="56" t="s">
        <v>18</v>
      </c>
      <c r="Q1" s="56"/>
      <c r="R1" s="56" t="s">
        <v>19</v>
      </c>
      <c r="S1" s="56"/>
      <c r="T1" s="56" t="s">
        <v>20</v>
      </c>
      <c r="U1" s="56"/>
      <c r="V1" s="20" t="s">
        <v>21</v>
      </c>
      <c r="W1" s="57" t="s">
        <v>8</v>
      </c>
    </row>
    <row r="2" spans="1:23" s="30" customFormat="1" x14ac:dyDescent="0.5">
      <c r="A2" s="57"/>
      <c r="B2" s="58"/>
      <c r="C2" s="61"/>
      <c r="D2" s="57"/>
      <c r="E2" s="22" t="s">
        <v>22</v>
      </c>
      <c r="F2" s="23" t="s">
        <v>23</v>
      </c>
      <c r="G2" s="23" t="s">
        <v>24</v>
      </c>
      <c r="H2" s="23" t="s">
        <v>169</v>
      </c>
      <c r="I2" s="23" t="s">
        <v>170</v>
      </c>
      <c r="J2" s="24" t="s">
        <v>171</v>
      </c>
      <c r="K2" s="25" t="s">
        <v>172</v>
      </c>
      <c r="L2" s="51" t="s">
        <v>173</v>
      </c>
      <c r="M2" s="26" t="s">
        <v>12</v>
      </c>
      <c r="N2" s="27" t="s">
        <v>25</v>
      </c>
      <c r="O2" s="28" t="s">
        <v>26</v>
      </c>
      <c r="P2" s="27" t="s">
        <v>25</v>
      </c>
      <c r="Q2" s="28" t="s">
        <v>26</v>
      </c>
      <c r="R2" s="27" t="s">
        <v>25</v>
      </c>
      <c r="S2" s="28" t="s">
        <v>26</v>
      </c>
      <c r="T2" s="27" t="s">
        <v>25</v>
      </c>
      <c r="U2" s="28" t="s">
        <v>26</v>
      </c>
      <c r="V2" s="29" t="s">
        <v>27</v>
      </c>
      <c r="W2" s="57"/>
    </row>
    <row r="3" spans="1:23" x14ac:dyDescent="0.3">
      <c r="A3" s="31">
        <v>1</v>
      </c>
      <c r="B3" s="31">
        <v>1170010</v>
      </c>
      <c r="C3" s="31"/>
      <c r="D3" s="32"/>
      <c r="E3" s="31"/>
      <c r="F3" s="33"/>
      <c r="G3" s="33"/>
      <c r="H3" s="34"/>
      <c r="I3" s="35">
        <f t="shared" ref="I3:I4" si="0">H3*12/9</f>
        <v>0</v>
      </c>
      <c r="J3" s="35">
        <f>((F3+G3+I3)/3)*1.2</f>
        <v>0</v>
      </c>
      <c r="K3" s="36"/>
      <c r="L3" s="52">
        <f>IF(K3&gt;J3,0,J3-K3)</f>
        <v>0</v>
      </c>
      <c r="M3" s="37"/>
      <c r="N3" s="38"/>
      <c r="O3" s="39">
        <f>N3*M3</f>
        <v>0</v>
      </c>
      <c r="P3" s="38"/>
      <c r="Q3" s="39">
        <f>P3*M3</f>
        <v>0</v>
      </c>
      <c r="R3" s="38"/>
      <c r="S3" s="39">
        <f>R3*M3</f>
        <v>0</v>
      </c>
      <c r="T3" s="38"/>
      <c r="U3" s="39">
        <f>T3*M3</f>
        <v>0</v>
      </c>
      <c r="V3" s="39">
        <f>O3+Q3+S3+U3</f>
        <v>0</v>
      </c>
      <c r="W3" s="34"/>
    </row>
    <row r="4" spans="1:23" x14ac:dyDescent="0.3">
      <c r="A4" s="31">
        <v>2</v>
      </c>
      <c r="B4" s="31"/>
      <c r="C4" s="31"/>
      <c r="D4" s="32"/>
      <c r="E4" s="31"/>
      <c r="F4" s="33"/>
      <c r="G4" s="33"/>
      <c r="H4" s="34"/>
      <c r="I4" s="35">
        <f t="shared" si="0"/>
        <v>0</v>
      </c>
      <c r="J4" s="35">
        <f>((F4+G4+I4)/3)*1.2</f>
        <v>0</v>
      </c>
      <c r="K4" s="36"/>
      <c r="L4" s="52">
        <f>IF(K4&gt;J4,0,J4-K4)</f>
        <v>0</v>
      </c>
      <c r="M4" s="37"/>
      <c r="N4" s="38"/>
      <c r="O4" s="39">
        <f>N4*M4</f>
        <v>0</v>
      </c>
      <c r="P4" s="38"/>
      <c r="Q4" s="39">
        <f>P4*M4</f>
        <v>0</v>
      </c>
      <c r="R4" s="38"/>
      <c r="S4" s="39">
        <f>R4*M4</f>
        <v>0</v>
      </c>
      <c r="T4" s="38"/>
      <c r="U4" s="39">
        <f>T4*M4</f>
        <v>0</v>
      </c>
      <c r="V4" s="39">
        <f>O4+Q4+S4+U4</f>
        <v>0</v>
      </c>
      <c r="W4" s="34"/>
    </row>
    <row r="5" spans="1:23" x14ac:dyDescent="0.3">
      <c r="A5" s="31">
        <v>3</v>
      </c>
      <c r="B5" s="31"/>
      <c r="C5" s="31"/>
      <c r="D5" s="32"/>
      <c r="E5" s="31"/>
      <c r="F5" s="33"/>
      <c r="G5" s="33"/>
      <c r="H5" s="34"/>
      <c r="I5" s="35">
        <f t="shared" ref="I5:I7" si="1">H5*12/9</f>
        <v>0</v>
      </c>
      <c r="J5" s="35">
        <f t="shared" ref="J5:J6" si="2">((F5+G5+I5)/3)*1.2</f>
        <v>0</v>
      </c>
      <c r="K5" s="36"/>
      <c r="L5" s="52">
        <f t="shared" ref="L5:L6" si="3">IF(K5&gt;J5,0,J5-K5)</f>
        <v>0</v>
      </c>
      <c r="M5" s="37"/>
      <c r="N5" s="38"/>
      <c r="O5" s="39">
        <f>N5*M5</f>
        <v>0</v>
      </c>
      <c r="P5" s="38"/>
      <c r="Q5" s="39">
        <f>P5*M5</f>
        <v>0</v>
      </c>
      <c r="R5" s="38"/>
      <c r="S5" s="39">
        <f>R5*M5</f>
        <v>0</v>
      </c>
      <c r="T5" s="38"/>
      <c r="U5" s="39">
        <f>T5*M5</f>
        <v>0</v>
      </c>
      <c r="V5" s="39">
        <f t="shared" ref="V5:V6" si="4">O5+Q5+S5+U5</f>
        <v>0</v>
      </c>
      <c r="W5" s="34"/>
    </row>
    <row r="6" spans="1:23" x14ac:dyDescent="0.3">
      <c r="A6" s="31"/>
      <c r="B6" s="31"/>
      <c r="C6" s="31"/>
      <c r="D6" s="32"/>
      <c r="E6" s="31"/>
      <c r="F6" s="33"/>
      <c r="G6" s="33"/>
      <c r="H6" s="34"/>
      <c r="I6" s="35">
        <f t="shared" si="1"/>
        <v>0</v>
      </c>
      <c r="J6" s="35">
        <f t="shared" si="2"/>
        <v>0</v>
      </c>
      <c r="K6" s="36"/>
      <c r="L6" s="52">
        <f t="shared" si="3"/>
        <v>0</v>
      </c>
      <c r="M6" s="37"/>
      <c r="N6" s="38"/>
      <c r="O6" s="39">
        <f>N6*M6</f>
        <v>0</v>
      </c>
      <c r="P6" s="38"/>
      <c r="Q6" s="39">
        <f>P6*M6</f>
        <v>0</v>
      </c>
      <c r="R6" s="38"/>
      <c r="S6" s="39">
        <f>R6*M6</f>
        <v>0</v>
      </c>
      <c r="T6" s="38"/>
      <c r="U6" s="39">
        <f>T6*M6</f>
        <v>0</v>
      </c>
      <c r="V6" s="39">
        <f t="shared" si="4"/>
        <v>0</v>
      </c>
      <c r="W6" s="34"/>
    </row>
    <row r="7" spans="1:23" x14ac:dyDescent="0.3">
      <c r="A7" s="31"/>
      <c r="B7" s="31">
        <v>1040020</v>
      </c>
      <c r="C7" s="31"/>
      <c r="D7" s="41"/>
      <c r="E7" s="31"/>
      <c r="F7" s="33"/>
      <c r="G7" s="33"/>
      <c r="H7" s="34"/>
      <c r="I7" s="35">
        <f t="shared" si="1"/>
        <v>0</v>
      </c>
      <c r="J7" s="35">
        <f>((F7+G7+I7)/3)*1.2</f>
        <v>0</v>
      </c>
      <c r="K7" s="36"/>
      <c r="L7" s="52">
        <f>IF(K7&gt;J7,0,J7-K7)</f>
        <v>0</v>
      </c>
      <c r="M7" s="37"/>
      <c r="N7" s="38"/>
      <c r="O7" s="39">
        <f>N7*M7</f>
        <v>0</v>
      </c>
      <c r="P7" s="38"/>
      <c r="Q7" s="39">
        <f>P7*M7</f>
        <v>0</v>
      </c>
      <c r="R7" s="38"/>
      <c r="S7" s="39">
        <f>R7*M7</f>
        <v>0</v>
      </c>
      <c r="T7" s="38"/>
      <c r="U7" s="39">
        <f>T7*M7</f>
        <v>0</v>
      </c>
      <c r="V7" s="39">
        <f>O7+Q7+S7+U7</f>
        <v>0</v>
      </c>
      <c r="W7" s="34"/>
    </row>
    <row r="8" spans="1:23" x14ac:dyDescent="0.3">
      <c r="D8" s="43" t="s">
        <v>28</v>
      </c>
      <c r="N8" s="48">
        <f>COUNTA(N3:N7)</f>
        <v>0</v>
      </c>
      <c r="O8" s="49">
        <f>SUM(O3:O7)</f>
        <v>0</v>
      </c>
      <c r="P8" s="48">
        <f>COUNTA(P3:P7)</f>
        <v>0</v>
      </c>
      <c r="Q8" s="49">
        <f>SUM(Q3:Q7)</f>
        <v>0</v>
      </c>
      <c r="R8" s="48">
        <f>COUNTA(R3:R7)</f>
        <v>0</v>
      </c>
      <c r="S8" s="49">
        <f>SUM(S3:S7)</f>
        <v>0</v>
      </c>
      <c r="T8" s="48">
        <f>COUNTA(T3:T7)</f>
        <v>0</v>
      </c>
      <c r="U8" s="49">
        <f>SUM(U3:U7)</f>
        <v>0</v>
      </c>
      <c r="V8" s="49">
        <f>SUM(V3:V7)</f>
        <v>0</v>
      </c>
      <c r="W8" s="48"/>
    </row>
    <row r="10" spans="1:23" s="21" customFormat="1" x14ac:dyDescent="0.5">
      <c r="A10" s="57" t="s">
        <v>9</v>
      </c>
      <c r="B10" s="58" t="s">
        <v>10</v>
      </c>
      <c r="C10" s="60" t="s">
        <v>2</v>
      </c>
      <c r="D10" s="57" t="s">
        <v>11</v>
      </c>
      <c r="E10" s="16" t="s">
        <v>12</v>
      </c>
      <c r="F10" s="59" t="s">
        <v>13</v>
      </c>
      <c r="G10" s="59"/>
      <c r="H10" s="59"/>
      <c r="I10" s="59"/>
      <c r="J10" s="17" t="s">
        <v>14</v>
      </c>
      <c r="K10" s="18" t="s">
        <v>15</v>
      </c>
      <c r="L10" s="50" t="s">
        <v>14</v>
      </c>
      <c r="M10" s="19" t="s">
        <v>16</v>
      </c>
      <c r="N10" s="56" t="s">
        <v>17</v>
      </c>
      <c r="O10" s="56"/>
      <c r="P10" s="56" t="s">
        <v>17</v>
      </c>
      <c r="Q10" s="56"/>
      <c r="R10" s="56" t="s">
        <v>19</v>
      </c>
      <c r="S10" s="56"/>
      <c r="T10" s="56" t="s">
        <v>20</v>
      </c>
      <c r="U10" s="56"/>
      <c r="V10" s="20" t="s">
        <v>21</v>
      </c>
      <c r="W10" s="57" t="s">
        <v>8</v>
      </c>
    </row>
    <row r="11" spans="1:23" s="30" customFormat="1" x14ac:dyDescent="0.5">
      <c r="A11" s="57"/>
      <c r="B11" s="58"/>
      <c r="C11" s="61"/>
      <c r="D11" s="57"/>
      <c r="E11" s="22" t="s">
        <v>22</v>
      </c>
      <c r="F11" s="23" t="s">
        <v>23</v>
      </c>
      <c r="G11" s="23" t="s">
        <v>24</v>
      </c>
      <c r="H11" s="23" t="s">
        <v>169</v>
      </c>
      <c r="I11" s="23" t="s">
        <v>170</v>
      </c>
      <c r="J11" s="24" t="s">
        <v>171</v>
      </c>
      <c r="K11" s="25" t="s">
        <v>172</v>
      </c>
      <c r="L11" s="51" t="s">
        <v>173</v>
      </c>
      <c r="M11" s="26" t="s">
        <v>12</v>
      </c>
      <c r="N11" s="27" t="s">
        <v>25</v>
      </c>
      <c r="O11" s="28" t="s">
        <v>26</v>
      </c>
      <c r="P11" s="27" t="s">
        <v>25</v>
      </c>
      <c r="Q11" s="28" t="s">
        <v>26</v>
      </c>
      <c r="R11" s="27" t="s">
        <v>25</v>
      </c>
      <c r="S11" s="28" t="s">
        <v>26</v>
      </c>
      <c r="T11" s="27" t="s">
        <v>25</v>
      </c>
      <c r="U11" s="28" t="s">
        <v>26</v>
      </c>
      <c r="V11" s="29" t="s">
        <v>27</v>
      </c>
      <c r="W11" s="57"/>
    </row>
    <row r="12" spans="1:23" x14ac:dyDescent="0.3">
      <c r="A12" s="31"/>
      <c r="B12" s="31"/>
      <c r="C12" s="31"/>
      <c r="D12" s="41" t="s">
        <v>174</v>
      </c>
      <c r="E12" s="31"/>
      <c r="F12" s="33"/>
      <c r="G12" s="33"/>
      <c r="H12" s="34"/>
      <c r="I12" s="35"/>
      <c r="J12" s="35"/>
      <c r="K12" s="36"/>
      <c r="L12" s="52"/>
      <c r="M12" s="37"/>
      <c r="N12" s="38"/>
      <c r="O12" s="39"/>
      <c r="P12" s="38"/>
      <c r="Q12" s="39"/>
      <c r="R12" s="38"/>
      <c r="S12" s="39"/>
      <c r="T12" s="38"/>
      <c r="U12" s="39"/>
      <c r="V12" s="39"/>
      <c r="W12" s="34"/>
    </row>
    <row r="13" spans="1:23" x14ac:dyDescent="0.3">
      <c r="A13" s="31">
        <v>1</v>
      </c>
      <c r="B13" s="31"/>
      <c r="C13" s="31" t="s">
        <v>223</v>
      </c>
      <c r="D13" s="54" t="s">
        <v>176</v>
      </c>
      <c r="E13" s="31" t="s">
        <v>29</v>
      </c>
      <c r="F13" s="33"/>
      <c r="G13" s="33"/>
      <c r="H13" s="34"/>
      <c r="I13" s="35">
        <f t="shared" ref="I13:I14" si="5">H13*12/9</f>
        <v>0</v>
      </c>
      <c r="J13" s="35">
        <f>((F13+G13+I13)/3)*1.2</f>
        <v>0</v>
      </c>
      <c r="K13" s="36"/>
      <c r="L13" s="52">
        <f>IF(K13&gt;J13,0,J13-K13)</f>
        <v>0</v>
      </c>
      <c r="M13" s="37">
        <v>165</v>
      </c>
      <c r="N13" s="38"/>
      <c r="O13" s="39">
        <f t="shared" ref="O13:O44" si="6">N13*M13</f>
        <v>0</v>
      </c>
      <c r="P13" s="38"/>
      <c r="Q13" s="39">
        <f t="shared" ref="Q13:Q44" si="7">P13*M13</f>
        <v>0</v>
      </c>
      <c r="R13" s="38"/>
      <c r="S13" s="39">
        <f t="shared" ref="S13:S44" si="8">R13*M13</f>
        <v>0</v>
      </c>
      <c r="T13" s="38"/>
      <c r="U13" s="39">
        <f t="shared" ref="U13:U44" si="9">T13*M13</f>
        <v>0</v>
      </c>
      <c r="V13" s="39">
        <f>O13+Q13+S13+U13</f>
        <v>0</v>
      </c>
      <c r="W13" s="34"/>
    </row>
    <row r="14" spans="1:23" x14ac:dyDescent="0.3">
      <c r="A14" s="31">
        <v>2</v>
      </c>
      <c r="B14" s="31"/>
      <c r="C14" s="31" t="s">
        <v>224</v>
      </c>
      <c r="D14" s="54" t="s">
        <v>30</v>
      </c>
      <c r="E14" s="31" t="s">
        <v>31</v>
      </c>
      <c r="F14" s="33"/>
      <c r="G14" s="33"/>
      <c r="H14" s="34"/>
      <c r="I14" s="35">
        <f t="shared" si="5"/>
        <v>0</v>
      </c>
      <c r="J14" s="35">
        <f t="shared" ref="J14:J77" si="10">((F14+G14+I14)/3)*1.2</f>
        <v>0</v>
      </c>
      <c r="K14" s="36"/>
      <c r="L14" s="52">
        <f t="shared" ref="L14:L77" si="11">IF(K14&gt;J14,0,J14-K14)</f>
        <v>0</v>
      </c>
      <c r="M14" s="37">
        <v>190</v>
      </c>
      <c r="N14" s="38"/>
      <c r="O14" s="39">
        <f t="shared" si="6"/>
        <v>0</v>
      </c>
      <c r="P14" s="38"/>
      <c r="Q14" s="39">
        <f t="shared" si="7"/>
        <v>0</v>
      </c>
      <c r="R14" s="38"/>
      <c r="S14" s="39">
        <f t="shared" si="8"/>
        <v>0</v>
      </c>
      <c r="T14" s="38"/>
      <c r="U14" s="39">
        <f t="shared" si="9"/>
        <v>0</v>
      </c>
      <c r="V14" s="39">
        <f t="shared" ref="V14:V77" si="12">O14+Q14+S14+U14</f>
        <v>0</v>
      </c>
      <c r="W14" s="34"/>
    </row>
    <row r="15" spans="1:23" x14ac:dyDescent="0.3">
      <c r="A15" s="31">
        <v>3</v>
      </c>
      <c r="B15" s="31"/>
      <c r="C15" s="31" t="s">
        <v>225</v>
      </c>
      <c r="D15" s="54" t="s">
        <v>32</v>
      </c>
      <c r="E15" s="31" t="s">
        <v>31</v>
      </c>
      <c r="F15" s="33"/>
      <c r="G15" s="33"/>
      <c r="H15" s="34"/>
      <c r="I15" s="35">
        <f t="shared" ref="I15:I78" si="13">H15*12/9</f>
        <v>0</v>
      </c>
      <c r="J15" s="35">
        <f t="shared" si="10"/>
        <v>0</v>
      </c>
      <c r="K15" s="36"/>
      <c r="L15" s="52">
        <f t="shared" si="11"/>
        <v>0</v>
      </c>
      <c r="M15" s="37">
        <v>187.25</v>
      </c>
      <c r="N15" s="38"/>
      <c r="O15" s="39">
        <f t="shared" si="6"/>
        <v>0</v>
      </c>
      <c r="P15" s="38"/>
      <c r="Q15" s="39">
        <f t="shared" si="7"/>
        <v>0</v>
      </c>
      <c r="R15" s="38"/>
      <c r="S15" s="39">
        <f t="shared" si="8"/>
        <v>0</v>
      </c>
      <c r="T15" s="38"/>
      <c r="U15" s="39">
        <f t="shared" si="9"/>
        <v>0</v>
      </c>
      <c r="V15" s="39">
        <f t="shared" si="12"/>
        <v>0</v>
      </c>
      <c r="W15" s="34"/>
    </row>
    <row r="16" spans="1:23" x14ac:dyDescent="0.3">
      <c r="A16" s="31">
        <v>4</v>
      </c>
      <c r="B16" s="31"/>
      <c r="C16" s="31" t="s">
        <v>226</v>
      </c>
      <c r="D16" s="54" t="s">
        <v>33</v>
      </c>
      <c r="E16" s="31" t="s">
        <v>31</v>
      </c>
      <c r="F16" s="33"/>
      <c r="G16" s="33"/>
      <c r="H16" s="34"/>
      <c r="I16" s="35">
        <f t="shared" si="13"/>
        <v>0</v>
      </c>
      <c r="J16" s="35">
        <f t="shared" si="10"/>
        <v>0</v>
      </c>
      <c r="K16" s="36"/>
      <c r="L16" s="52">
        <f t="shared" si="11"/>
        <v>0</v>
      </c>
      <c r="M16" s="37">
        <v>113</v>
      </c>
      <c r="N16" s="38"/>
      <c r="O16" s="39">
        <f t="shared" si="6"/>
        <v>0</v>
      </c>
      <c r="P16" s="38"/>
      <c r="Q16" s="39">
        <f t="shared" si="7"/>
        <v>0</v>
      </c>
      <c r="R16" s="38"/>
      <c r="S16" s="39">
        <f t="shared" si="8"/>
        <v>0</v>
      </c>
      <c r="T16" s="38"/>
      <c r="U16" s="39">
        <f t="shared" si="9"/>
        <v>0</v>
      </c>
      <c r="V16" s="39">
        <f t="shared" si="12"/>
        <v>0</v>
      </c>
      <c r="W16" s="34"/>
    </row>
    <row r="17" spans="1:23" x14ac:dyDescent="0.3">
      <c r="A17" s="31">
        <v>5</v>
      </c>
      <c r="B17" s="31"/>
      <c r="C17" s="31" t="s">
        <v>227</v>
      </c>
      <c r="D17" s="54" t="s">
        <v>34</v>
      </c>
      <c r="E17" s="31" t="s">
        <v>29</v>
      </c>
      <c r="F17" s="33"/>
      <c r="G17" s="33"/>
      <c r="H17" s="34"/>
      <c r="I17" s="35">
        <f t="shared" si="13"/>
        <v>0</v>
      </c>
      <c r="J17" s="35">
        <f t="shared" si="10"/>
        <v>0</v>
      </c>
      <c r="K17" s="36"/>
      <c r="L17" s="52">
        <f t="shared" si="11"/>
        <v>0</v>
      </c>
      <c r="M17" s="37">
        <v>90</v>
      </c>
      <c r="N17" s="38"/>
      <c r="O17" s="39">
        <f t="shared" si="6"/>
        <v>0</v>
      </c>
      <c r="P17" s="38"/>
      <c r="Q17" s="39">
        <f t="shared" si="7"/>
        <v>0</v>
      </c>
      <c r="R17" s="38"/>
      <c r="S17" s="39">
        <f t="shared" si="8"/>
        <v>0</v>
      </c>
      <c r="T17" s="38"/>
      <c r="U17" s="39">
        <f t="shared" si="9"/>
        <v>0</v>
      </c>
      <c r="V17" s="39">
        <f t="shared" si="12"/>
        <v>0</v>
      </c>
      <c r="W17" s="34"/>
    </row>
    <row r="18" spans="1:23" x14ac:dyDescent="0.3">
      <c r="A18" s="31">
        <v>6</v>
      </c>
      <c r="B18" s="31"/>
      <c r="C18" s="31" t="s">
        <v>228</v>
      </c>
      <c r="D18" s="54" t="s">
        <v>35</v>
      </c>
      <c r="E18" s="31" t="s">
        <v>29</v>
      </c>
      <c r="F18" s="33"/>
      <c r="G18" s="33"/>
      <c r="H18" s="34"/>
      <c r="I18" s="35">
        <f t="shared" si="13"/>
        <v>0</v>
      </c>
      <c r="J18" s="35">
        <f t="shared" si="10"/>
        <v>0</v>
      </c>
      <c r="K18" s="36"/>
      <c r="L18" s="52">
        <f t="shared" si="11"/>
        <v>0</v>
      </c>
      <c r="M18" s="37">
        <v>50</v>
      </c>
      <c r="N18" s="38"/>
      <c r="O18" s="39">
        <f t="shared" si="6"/>
        <v>0</v>
      </c>
      <c r="P18" s="38"/>
      <c r="Q18" s="39">
        <f t="shared" si="7"/>
        <v>0</v>
      </c>
      <c r="R18" s="38"/>
      <c r="S18" s="39">
        <f t="shared" si="8"/>
        <v>0</v>
      </c>
      <c r="T18" s="38"/>
      <c r="U18" s="39">
        <f t="shared" si="9"/>
        <v>0</v>
      </c>
      <c r="V18" s="39">
        <f t="shared" si="12"/>
        <v>0</v>
      </c>
      <c r="W18" s="34"/>
    </row>
    <row r="19" spans="1:23" x14ac:dyDescent="0.3">
      <c r="A19" s="31">
        <v>7</v>
      </c>
      <c r="B19" s="31"/>
      <c r="C19" s="31" t="s">
        <v>229</v>
      </c>
      <c r="D19" s="54" t="s">
        <v>36</v>
      </c>
      <c r="E19" s="31" t="s">
        <v>37</v>
      </c>
      <c r="F19" s="33"/>
      <c r="G19" s="33"/>
      <c r="H19" s="34"/>
      <c r="I19" s="35">
        <f t="shared" si="13"/>
        <v>0</v>
      </c>
      <c r="J19" s="35">
        <f t="shared" si="10"/>
        <v>0</v>
      </c>
      <c r="K19" s="36"/>
      <c r="L19" s="52">
        <f t="shared" si="11"/>
        <v>0</v>
      </c>
      <c r="M19" s="37">
        <v>104.81</v>
      </c>
      <c r="N19" s="38"/>
      <c r="O19" s="39">
        <f t="shared" si="6"/>
        <v>0</v>
      </c>
      <c r="P19" s="38"/>
      <c r="Q19" s="39">
        <f t="shared" si="7"/>
        <v>0</v>
      </c>
      <c r="R19" s="38"/>
      <c r="S19" s="39">
        <f t="shared" si="8"/>
        <v>0</v>
      </c>
      <c r="T19" s="38"/>
      <c r="U19" s="39">
        <f t="shared" si="9"/>
        <v>0</v>
      </c>
      <c r="V19" s="39">
        <f t="shared" si="12"/>
        <v>0</v>
      </c>
      <c r="W19" s="34"/>
    </row>
    <row r="20" spans="1:23" x14ac:dyDescent="0.3">
      <c r="A20" s="31">
        <v>8</v>
      </c>
      <c r="B20" s="31"/>
      <c r="C20" s="31" t="s">
        <v>230</v>
      </c>
      <c r="D20" s="54" t="s">
        <v>38</v>
      </c>
      <c r="E20" s="31" t="s">
        <v>37</v>
      </c>
      <c r="F20" s="33"/>
      <c r="G20" s="33"/>
      <c r="H20" s="34"/>
      <c r="I20" s="35">
        <f t="shared" si="13"/>
        <v>0</v>
      </c>
      <c r="J20" s="35">
        <f t="shared" si="10"/>
        <v>0</v>
      </c>
      <c r="K20" s="36"/>
      <c r="L20" s="52">
        <f t="shared" si="11"/>
        <v>0</v>
      </c>
      <c r="M20" s="37">
        <v>170.23</v>
      </c>
      <c r="N20" s="38"/>
      <c r="O20" s="39">
        <f t="shared" si="6"/>
        <v>0</v>
      </c>
      <c r="P20" s="38"/>
      <c r="Q20" s="39">
        <f t="shared" si="7"/>
        <v>0</v>
      </c>
      <c r="R20" s="38"/>
      <c r="S20" s="39">
        <f t="shared" si="8"/>
        <v>0</v>
      </c>
      <c r="T20" s="38"/>
      <c r="U20" s="39">
        <f t="shared" si="9"/>
        <v>0</v>
      </c>
      <c r="V20" s="39">
        <f t="shared" si="12"/>
        <v>0</v>
      </c>
      <c r="W20" s="34"/>
    </row>
    <row r="21" spans="1:23" x14ac:dyDescent="0.3">
      <c r="A21" s="31">
        <v>9</v>
      </c>
      <c r="B21" s="31"/>
      <c r="C21" s="31" t="s">
        <v>231</v>
      </c>
      <c r="D21" s="54" t="s">
        <v>39</v>
      </c>
      <c r="E21" s="31" t="s">
        <v>40</v>
      </c>
      <c r="F21" s="33"/>
      <c r="G21" s="33"/>
      <c r="H21" s="34"/>
      <c r="I21" s="35">
        <f t="shared" si="13"/>
        <v>0</v>
      </c>
      <c r="J21" s="35">
        <f t="shared" si="10"/>
        <v>0</v>
      </c>
      <c r="K21" s="36"/>
      <c r="L21" s="52">
        <f t="shared" si="11"/>
        <v>0</v>
      </c>
      <c r="M21" s="37">
        <v>13</v>
      </c>
      <c r="N21" s="38"/>
      <c r="O21" s="39">
        <f t="shared" si="6"/>
        <v>0</v>
      </c>
      <c r="P21" s="38"/>
      <c r="Q21" s="39">
        <f t="shared" si="7"/>
        <v>0</v>
      </c>
      <c r="R21" s="38"/>
      <c r="S21" s="39">
        <f t="shared" si="8"/>
        <v>0</v>
      </c>
      <c r="T21" s="38"/>
      <c r="U21" s="39">
        <f t="shared" si="9"/>
        <v>0</v>
      </c>
      <c r="V21" s="39">
        <f t="shared" si="12"/>
        <v>0</v>
      </c>
      <c r="W21" s="34"/>
    </row>
    <row r="22" spans="1:23" x14ac:dyDescent="0.3">
      <c r="A22" s="31">
        <v>10</v>
      </c>
      <c r="B22" s="31"/>
      <c r="C22" s="31" t="s">
        <v>232</v>
      </c>
      <c r="D22" s="54" t="s">
        <v>39</v>
      </c>
      <c r="E22" s="31" t="s">
        <v>41</v>
      </c>
      <c r="F22" s="33"/>
      <c r="G22" s="33"/>
      <c r="H22" s="34"/>
      <c r="I22" s="35">
        <f t="shared" si="13"/>
        <v>0</v>
      </c>
      <c r="J22" s="35">
        <f t="shared" si="10"/>
        <v>0</v>
      </c>
      <c r="K22" s="36"/>
      <c r="L22" s="52">
        <f t="shared" si="11"/>
        <v>0</v>
      </c>
      <c r="M22" s="37">
        <v>49.12</v>
      </c>
      <c r="N22" s="38"/>
      <c r="O22" s="39">
        <f t="shared" si="6"/>
        <v>0</v>
      </c>
      <c r="P22" s="38"/>
      <c r="Q22" s="39">
        <f t="shared" si="7"/>
        <v>0</v>
      </c>
      <c r="R22" s="38"/>
      <c r="S22" s="39">
        <f t="shared" si="8"/>
        <v>0</v>
      </c>
      <c r="T22" s="38"/>
      <c r="U22" s="39">
        <f t="shared" si="9"/>
        <v>0</v>
      </c>
      <c r="V22" s="39">
        <f t="shared" si="12"/>
        <v>0</v>
      </c>
      <c r="W22" s="34"/>
    </row>
    <row r="23" spans="1:23" x14ac:dyDescent="0.3">
      <c r="A23" s="31">
        <v>11</v>
      </c>
      <c r="B23" s="31"/>
      <c r="C23" s="31" t="s">
        <v>233</v>
      </c>
      <c r="D23" s="54" t="s">
        <v>42</v>
      </c>
      <c r="E23" s="31" t="s">
        <v>41</v>
      </c>
      <c r="F23" s="33"/>
      <c r="G23" s="33"/>
      <c r="H23" s="34"/>
      <c r="I23" s="35">
        <f t="shared" si="13"/>
        <v>0</v>
      </c>
      <c r="J23" s="35">
        <f t="shared" si="10"/>
        <v>0</v>
      </c>
      <c r="K23" s="36"/>
      <c r="L23" s="52">
        <f t="shared" si="11"/>
        <v>0</v>
      </c>
      <c r="M23" s="37">
        <v>441.62</v>
      </c>
      <c r="N23" s="38"/>
      <c r="O23" s="39">
        <f t="shared" si="6"/>
        <v>0</v>
      </c>
      <c r="P23" s="38"/>
      <c r="Q23" s="39">
        <f t="shared" si="7"/>
        <v>0</v>
      </c>
      <c r="R23" s="38"/>
      <c r="S23" s="39">
        <f t="shared" si="8"/>
        <v>0</v>
      </c>
      <c r="T23" s="38"/>
      <c r="U23" s="39">
        <f t="shared" si="9"/>
        <v>0</v>
      </c>
      <c r="V23" s="39">
        <f t="shared" si="12"/>
        <v>0</v>
      </c>
      <c r="W23" s="34"/>
    </row>
    <row r="24" spans="1:23" x14ac:dyDescent="0.3">
      <c r="A24" s="31">
        <v>12</v>
      </c>
      <c r="B24" s="31"/>
      <c r="C24" s="31" t="s">
        <v>234</v>
      </c>
      <c r="D24" s="54" t="s">
        <v>43</v>
      </c>
      <c r="E24" s="31" t="s">
        <v>37</v>
      </c>
      <c r="F24" s="33"/>
      <c r="G24" s="33"/>
      <c r="H24" s="34"/>
      <c r="I24" s="35">
        <f t="shared" si="13"/>
        <v>0</v>
      </c>
      <c r="J24" s="35">
        <f t="shared" si="10"/>
        <v>0</v>
      </c>
      <c r="K24" s="36"/>
      <c r="L24" s="52">
        <f t="shared" si="11"/>
        <v>0</v>
      </c>
      <c r="M24" s="37">
        <v>257.77</v>
      </c>
      <c r="N24" s="38"/>
      <c r="O24" s="39">
        <f t="shared" si="6"/>
        <v>0</v>
      </c>
      <c r="P24" s="38"/>
      <c r="Q24" s="39">
        <f t="shared" si="7"/>
        <v>0</v>
      </c>
      <c r="R24" s="38"/>
      <c r="S24" s="39">
        <f t="shared" si="8"/>
        <v>0</v>
      </c>
      <c r="T24" s="38"/>
      <c r="U24" s="39">
        <f t="shared" si="9"/>
        <v>0</v>
      </c>
      <c r="V24" s="39">
        <f t="shared" si="12"/>
        <v>0</v>
      </c>
      <c r="W24" s="34"/>
    </row>
    <row r="25" spans="1:23" x14ac:dyDescent="0.3">
      <c r="A25" s="31">
        <v>13</v>
      </c>
      <c r="B25" s="31"/>
      <c r="C25" s="31" t="s">
        <v>235</v>
      </c>
      <c r="D25" s="54" t="s">
        <v>177</v>
      </c>
      <c r="E25" s="31" t="s">
        <v>44</v>
      </c>
      <c r="F25" s="33"/>
      <c r="G25" s="33"/>
      <c r="H25" s="34"/>
      <c r="I25" s="35">
        <f t="shared" si="13"/>
        <v>0</v>
      </c>
      <c r="J25" s="35">
        <f t="shared" si="10"/>
        <v>0</v>
      </c>
      <c r="K25" s="36"/>
      <c r="L25" s="52">
        <f t="shared" si="11"/>
        <v>0</v>
      </c>
      <c r="M25" s="37">
        <v>840</v>
      </c>
      <c r="N25" s="38"/>
      <c r="O25" s="39">
        <f t="shared" si="6"/>
        <v>0</v>
      </c>
      <c r="P25" s="38"/>
      <c r="Q25" s="39">
        <f t="shared" si="7"/>
        <v>0</v>
      </c>
      <c r="R25" s="38"/>
      <c r="S25" s="39">
        <f t="shared" si="8"/>
        <v>0</v>
      </c>
      <c r="T25" s="38"/>
      <c r="U25" s="39">
        <f t="shared" si="9"/>
        <v>0</v>
      </c>
      <c r="V25" s="39">
        <f t="shared" si="12"/>
        <v>0</v>
      </c>
      <c r="W25" s="34"/>
    </row>
    <row r="26" spans="1:23" x14ac:dyDescent="0.3">
      <c r="A26" s="31">
        <v>14</v>
      </c>
      <c r="B26" s="31"/>
      <c r="C26" s="31" t="s">
        <v>236</v>
      </c>
      <c r="D26" s="54" t="s">
        <v>178</v>
      </c>
      <c r="E26" s="31" t="s">
        <v>40</v>
      </c>
      <c r="F26" s="33"/>
      <c r="G26" s="33"/>
      <c r="H26" s="34"/>
      <c r="I26" s="35">
        <f t="shared" si="13"/>
        <v>0</v>
      </c>
      <c r="J26" s="35">
        <f t="shared" si="10"/>
        <v>0</v>
      </c>
      <c r="K26" s="36"/>
      <c r="L26" s="52">
        <f t="shared" si="11"/>
        <v>0</v>
      </c>
      <c r="M26" s="37">
        <v>350</v>
      </c>
      <c r="N26" s="38"/>
      <c r="O26" s="39">
        <f t="shared" si="6"/>
        <v>0</v>
      </c>
      <c r="P26" s="38"/>
      <c r="Q26" s="39">
        <f t="shared" si="7"/>
        <v>0</v>
      </c>
      <c r="R26" s="38"/>
      <c r="S26" s="39">
        <f t="shared" si="8"/>
        <v>0</v>
      </c>
      <c r="T26" s="38"/>
      <c r="U26" s="39">
        <f t="shared" si="9"/>
        <v>0</v>
      </c>
      <c r="V26" s="39">
        <f t="shared" si="12"/>
        <v>0</v>
      </c>
      <c r="W26" s="34"/>
    </row>
    <row r="27" spans="1:23" x14ac:dyDescent="0.3">
      <c r="A27" s="31">
        <v>15</v>
      </c>
      <c r="B27" s="31"/>
      <c r="C27" s="31" t="s">
        <v>237</v>
      </c>
      <c r="D27" s="54" t="s">
        <v>45</v>
      </c>
      <c r="E27" s="31" t="s">
        <v>41</v>
      </c>
      <c r="F27" s="33"/>
      <c r="G27" s="33"/>
      <c r="H27" s="34"/>
      <c r="I27" s="35">
        <f t="shared" si="13"/>
        <v>0</v>
      </c>
      <c r="J27" s="35">
        <f t="shared" si="10"/>
        <v>0</v>
      </c>
      <c r="K27" s="36"/>
      <c r="L27" s="52">
        <f t="shared" si="11"/>
        <v>0</v>
      </c>
      <c r="M27" s="37">
        <v>195</v>
      </c>
      <c r="N27" s="38"/>
      <c r="O27" s="39">
        <f t="shared" si="6"/>
        <v>0</v>
      </c>
      <c r="P27" s="38"/>
      <c r="Q27" s="39">
        <f t="shared" si="7"/>
        <v>0</v>
      </c>
      <c r="R27" s="38"/>
      <c r="S27" s="39">
        <f t="shared" si="8"/>
        <v>0</v>
      </c>
      <c r="T27" s="38"/>
      <c r="U27" s="39">
        <f t="shared" si="9"/>
        <v>0</v>
      </c>
      <c r="V27" s="39">
        <f t="shared" si="12"/>
        <v>0</v>
      </c>
      <c r="W27" s="34"/>
    </row>
    <row r="28" spans="1:23" x14ac:dyDescent="0.3">
      <c r="A28" s="31">
        <v>16</v>
      </c>
      <c r="B28" s="31"/>
      <c r="C28" s="31" t="s">
        <v>238</v>
      </c>
      <c r="D28" s="54" t="s">
        <v>46</v>
      </c>
      <c r="E28" s="31" t="s">
        <v>37</v>
      </c>
      <c r="F28" s="33"/>
      <c r="G28" s="33"/>
      <c r="H28" s="34"/>
      <c r="I28" s="35">
        <f t="shared" si="13"/>
        <v>0</v>
      </c>
      <c r="J28" s="35">
        <f t="shared" si="10"/>
        <v>0</v>
      </c>
      <c r="K28" s="36"/>
      <c r="L28" s="52">
        <f t="shared" si="11"/>
        <v>0</v>
      </c>
      <c r="M28" s="37">
        <v>50.34</v>
      </c>
      <c r="N28" s="38"/>
      <c r="O28" s="39">
        <f t="shared" si="6"/>
        <v>0</v>
      </c>
      <c r="P28" s="38"/>
      <c r="Q28" s="39">
        <f t="shared" si="7"/>
        <v>0</v>
      </c>
      <c r="R28" s="38"/>
      <c r="S28" s="39">
        <f t="shared" si="8"/>
        <v>0</v>
      </c>
      <c r="T28" s="38"/>
      <c r="U28" s="39">
        <f t="shared" si="9"/>
        <v>0</v>
      </c>
      <c r="V28" s="39">
        <f t="shared" si="12"/>
        <v>0</v>
      </c>
      <c r="W28" s="34"/>
    </row>
    <row r="29" spans="1:23" x14ac:dyDescent="0.3">
      <c r="A29" s="31">
        <v>17</v>
      </c>
      <c r="B29" s="31"/>
      <c r="C29" s="31" t="s">
        <v>239</v>
      </c>
      <c r="D29" s="54" t="s">
        <v>47</v>
      </c>
      <c r="E29" s="31" t="s">
        <v>41</v>
      </c>
      <c r="F29" s="33"/>
      <c r="G29" s="33"/>
      <c r="H29" s="34"/>
      <c r="I29" s="35">
        <f t="shared" si="13"/>
        <v>0</v>
      </c>
      <c r="J29" s="35">
        <f t="shared" si="10"/>
        <v>0</v>
      </c>
      <c r="K29" s="36"/>
      <c r="L29" s="52">
        <f t="shared" si="11"/>
        <v>0</v>
      </c>
      <c r="M29" s="37">
        <v>120</v>
      </c>
      <c r="N29" s="38"/>
      <c r="O29" s="39">
        <f t="shared" si="6"/>
        <v>0</v>
      </c>
      <c r="P29" s="38"/>
      <c r="Q29" s="39">
        <f t="shared" si="7"/>
        <v>0</v>
      </c>
      <c r="R29" s="38"/>
      <c r="S29" s="39">
        <f t="shared" si="8"/>
        <v>0</v>
      </c>
      <c r="T29" s="38"/>
      <c r="U29" s="39">
        <f t="shared" si="9"/>
        <v>0</v>
      </c>
      <c r="V29" s="39">
        <f t="shared" si="12"/>
        <v>0</v>
      </c>
      <c r="W29" s="34"/>
    </row>
    <row r="30" spans="1:23" x14ac:dyDescent="0.3">
      <c r="A30" s="31">
        <v>18</v>
      </c>
      <c r="B30" s="31"/>
      <c r="C30" s="31" t="s">
        <v>240</v>
      </c>
      <c r="D30" s="54" t="s">
        <v>179</v>
      </c>
      <c r="E30" s="31" t="s">
        <v>48</v>
      </c>
      <c r="F30" s="33"/>
      <c r="G30" s="33"/>
      <c r="H30" s="34"/>
      <c r="I30" s="35">
        <f t="shared" si="13"/>
        <v>0</v>
      </c>
      <c r="J30" s="35">
        <f t="shared" si="10"/>
        <v>0</v>
      </c>
      <c r="K30" s="36"/>
      <c r="L30" s="52">
        <f t="shared" si="11"/>
        <v>0</v>
      </c>
      <c r="M30" s="37">
        <v>345</v>
      </c>
      <c r="N30" s="38"/>
      <c r="O30" s="39">
        <f t="shared" si="6"/>
        <v>0</v>
      </c>
      <c r="P30" s="38"/>
      <c r="Q30" s="39">
        <f t="shared" si="7"/>
        <v>0</v>
      </c>
      <c r="R30" s="38"/>
      <c r="S30" s="39">
        <f t="shared" si="8"/>
        <v>0</v>
      </c>
      <c r="T30" s="38"/>
      <c r="U30" s="39">
        <f t="shared" si="9"/>
        <v>0</v>
      </c>
      <c r="V30" s="39">
        <f t="shared" si="12"/>
        <v>0</v>
      </c>
      <c r="W30" s="34"/>
    </row>
    <row r="31" spans="1:23" x14ac:dyDescent="0.3">
      <c r="A31" s="31">
        <v>19</v>
      </c>
      <c r="B31" s="31"/>
      <c r="C31" s="31" t="s">
        <v>241</v>
      </c>
      <c r="D31" s="54" t="s">
        <v>180</v>
      </c>
      <c r="E31" s="31" t="s">
        <v>48</v>
      </c>
      <c r="F31" s="33"/>
      <c r="G31" s="33"/>
      <c r="H31" s="34"/>
      <c r="I31" s="35">
        <f t="shared" si="13"/>
        <v>0</v>
      </c>
      <c r="J31" s="35">
        <f t="shared" si="10"/>
        <v>0</v>
      </c>
      <c r="K31" s="36"/>
      <c r="L31" s="52">
        <f t="shared" si="11"/>
        <v>0</v>
      </c>
      <c r="M31" s="37">
        <v>480</v>
      </c>
      <c r="N31" s="38"/>
      <c r="O31" s="39">
        <f t="shared" si="6"/>
        <v>0</v>
      </c>
      <c r="P31" s="38"/>
      <c r="Q31" s="39">
        <f t="shared" si="7"/>
        <v>0</v>
      </c>
      <c r="R31" s="38"/>
      <c r="S31" s="39">
        <f t="shared" si="8"/>
        <v>0</v>
      </c>
      <c r="T31" s="38"/>
      <c r="U31" s="39">
        <f t="shared" si="9"/>
        <v>0</v>
      </c>
      <c r="V31" s="39">
        <f t="shared" si="12"/>
        <v>0</v>
      </c>
      <c r="W31" s="34"/>
    </row>
    <row r="32" spans="1:23" x14ac:dyDescent="0.3">
      <c r="A32" s="31">
        <v>20</v>
      </c>
      <c r="B32" s="31"/>
      <c r="C32" s="31" t="s">
        <v>242</v>
      </c>
      <c r="D32" s="54" t="s">
        <v>49</v>
      </c>
      <c r="E32" s="31" t="s">
        <v>48</v>
      </c>
      <c r="F32" s="33"/>
      <c r="G32" s="33"/>
      <c r="H32" s="34"/>
      <c r="I32" s="35">
        <f t="shared" si="13"/>
        <v>0</v>
      </c>
      <c r="J32" s="35">
        <f t="shared" si="10"/>
        <v>0</v>
      </c>
      <c r="K32" s="36"/>
      <c r="L32" s="52">
        <f t="shared" si="11"/>
        <v>0</v>
      </c>
      <c r="M32" s="37">
        <v>180</v>
      </c>
      <c r="N32" s="38"/>
      <c r="O32" s="39">
        <f t="shared" si="6"/>
        <v>0</v>
      </c>
      <c r="P32" s="38"/>
      <c r="Q32" s="39">
        <f t="shared" si="7"/>
        <v>0</v>
      </c>
      <c r="R32" s="38"/>
      <c r="S32" s="39">
        <f t="shared" si="8"/>
        <v>0</v>
      </c>
      <c r="T32" s="38"/>
      <c r="U32" s="39">
        <f t="shared" si="9"/>
        <v>0</v>
      </c>
      <c r="V32" s="39">
        <f t="shared" si="12"/>
        <v>0</v>
      </c>
      <c r="W32" s="34"/>
    </row>
    <row r="33" spans="1:23" x14ac:dyDescent="0.3">
      <c r="A33" s="31">
        <v>21</v>
      </c>
      <c r="B33" s="31"/>
      <c r="C33" s="31" t="s">
        <v>243</v>
      </c>
      <c r="D33" s="54" t="s">
        <v>50</v>
      </c>
      <c r="E33" s="31" t="s">
        <v>31</v>
      </c>
      <c r="F33" s="33"/>
      <c r="G33" s="33"/>
      <c r="H33" s="34"/>
      <c r="I33" s="35">
        <f t="shared" si="13"/>
        <v>0</v>
      </c>
      <c r="J33" s="35">
        <f t="shared" si="10"/>
        <v>0</v>
      </c>
      <c r="K33" s="36"/>
      <c r="L33" s="52">
        <f t="shared" si="11"/>
        <v>0</v>
      </c>
      <c r="M33" s="37">
        <v>770</v>
      </c>
      <c r="N33" s="38"/>
      <c r="O33" s="39">
        <f t="shared" si="6"/>
        <v>0</v>
      </c>
      <c r="P33" s="38"/>
      <c r="Q33" s="39">
        <f t="shared" si="7"/>
        <v>0</v>
      </c>
      <c r="R33" s="38"/>
      <c r="S33" s="39">
        <f t="shared" si="8"/>
        <v>0</v>
      </c>
      <c r="T33" s="38"/>
      <c r="U33" s="39">
        <f t="shared" si="9"/>
        <v>0</v>
      </c>
      <c r="V33" s="39">
        <f t="shared" si="12"/>
        <v>0</v>
      </c>
      <c r="W33" s="34"/>
    </row>
    <row r="34" spans="1:23" x14ac:dyDescent="0.3">
      <c r="A34" s="31">
        <v>22</v>
      </c>
      <c r="B34" s="31"/>
      <c r="C34" s="31" t="s">
        <v>244</v>
      </c>
      <c r="D34" s="54" t="s">
        <v>51</v>
      </c>
      <c r="E34" s="31" t="s">
        <v>52</v>
      </c>
      <c r="F34" s="33"/>
      <c r="G34" s="33"/>
      <c r="H34" s="34"/>
      <c r="I34" s="35">
        <f t="shared" si="13"/>
        <v>0</v>
      </c>
      <c r="J34" s="35">
        <f t="shared" si="10"/>
        <v>0</v>
      </c>
      <c r="K34" s="36"/>
      <c r="L34" s="52">
        <f t="shared" si="11"/>
        <v>0</v>
      </c>
      <c r="M34" s="37">
        <v>140</v>
      </c>
      <c r="N34" s="38"/>
      <c r="O34" s="39">
        <f t="shared" si="6"/>
        <v>0</v>
      </c>
      <c r="P34" s="38"/>
      <c r="Q34" s="39">
        <f t="shared" si="7"/>
        <v>0</v>
      </c>
      <c r="R34" s="38"/>
      <c r="S34" s="39">
        <f t="shared" si="8"/>
        <v>0</v>
      </c>
      <c r="T34" s="38"/>
      <c r="U34" s="39">
        <f t="shared" si="9"/>
        <v>0</v>
      </c>
      <c r="V34" s="39">
        <f t="shared" si="12"/>
        <v>0</v>
      </c>
      <c r="W34" s="34"/>
    </row>
    <row r="35" spans="1:23" x14ac:dyDescent="0.3">
      <c r="A35" s="31">
        <v>23</v>
      </c>
      <c r="B35" s="31"/>
      <c r="C35" s="31" t="s">
        <v>245</v>
      </c>
      <c r="D35" s="54" t="s">
        <v>181</v>
      </c>
      <c r="E35" s="31" t="s">
        <v>29</v>
      </c>
      <c r="F35" s="33"/>
      <c r="G35" s="33"/>
      <c r="H35" s="34"/>
      <c r="I35" s="35">
        <f t="shared" si="13"/>
        <v>0</v>
      </c>
      <c r="J35" s="35">
        <f t="shared" si="10"/>
        <v>0</v>
      </c>
      <c r="K35" s="36"/>
      <c r="L35" s="52">
        <f t="shared" si="11"/>
        <v>0</v>
      </c>
      <c r="M35" s="37">
        <v>60</v>
      </c>
      <c r="N35" s="38"/>
      <c r="O35" s="39">
        <f t="shared" si="6"/>
        <v>0</v>
      </c>
      <c r="P35" s="38"/>
      <c r="Q35" s="39">
        <f t="shared" si="7"/>
        <v>0</v>
      </c>
      <c r="R35" s="38"/>
      <c r="S35" s="39">
        <f t="shared" si="8"/>
        <v>0</v>
      </c>
      <c r="T35" s="38"/>
      <c r="U35" s="39">
        <f t="shared" si="9"/>
        <v>0</v>
      </c>
      <c r="V35" s="39">
        <f t="shared" si="12"/>
        <v>0</v>
      </c>
      <c r="W35" s="34"/>
    </row>
    <row r="36" spans="1:23" x14ac:dyDescent="0.3">
      <c r="A36" s="31">
        <v>24</v>
      </c>
      <c r="B36" s="31"/>
      <c r="C36" s="31" t="s">
        <v>246</v>
      </c>
      <c r="D36" s="54" t="s">
        <v>53</v>
      </c>
      <c r="E36" s="31" t="s">
        <v>41</v>
      </c>
      <c r="F36" s="33"/>
      <c r="G36" s="33"/>
      <c r="H36" s="34"/>
      <c r="I36" s="35">
        <f t="shared" si="13"/>
        <v>0</v>
      </c>
      <c r="J36" s="35">
        <f t="shared" si="10"/>
        <v>0</v>
      </c>
      <c r="K36" s="36"/>
      <c r="L36" s="52">
        <f t="shared" si="11"/>
        <v>0</v>
      </c>
      <c r="M36" s="37">
        <v>200</v>
      </c>
      <c r="N36" s="38"/>
      <c r="O36" s="39">
        <f t="shared" si="6"/>
        <v>0</v>
      </c>
      <c r="P36" s="38"/>
      <c r="Q36" s="39">
        <f t="shared" si="7"/>
        <v>0</v>
      </c>
      <c r="R36" s="38"/>
      <c r="S36" s="39">
        <f t="shared" si="8"/>
        <v>0</v>
      </c>
      <c r="T36" s="38"/>
      <c r="U36" s="39">
        <f t="shared" si="9"/>
        <v>0</v>
      </c>
      <c r="V36" s="39">
        <f t="shared" si="12"/>
        <v>0</v>
      </c>
      <c r="W36" s="34"/>
    </row>
    <row r="37" spans="1:23" x14ac:dyDescent="0.3">
      <c r="A37" s="31">
        <v>25</v>
      </c>
      <c r="B37" s="31"/>
      <c r="C37" s="31" t="s">
        <v>247</v>
      </c>
      <c r="D37" s="54" t="s">
        <v>54</v>
      </c>
      <c r="E37" s="31" t="s">
        <v>37</v>
      </c>
      <c r="F37" s="33"/>
      <c r="G37" s="33"/>
      <c r="H37" s="34"/>
      <c r="I37" s="35">
        <f t="shared" si="13"/>
        <v>0</v>
      </c>
      <c r="J37" s="35">
        <f t="shared" si="10"/>
        <v>0</v>
      </c>
      <c r="K37" s="36"/>
      <c r="L37" s="52">
        <f t="shared" si="11"/>
        <v>0</v>
      </c>
      <c r="M37" s="37">
        <v>140.07</v>
      </c>
      <c r="N37" s="38"/>
      <c r="O37" s="39">
        <f t="shared" si="6"/>
        <v>0</v>
      </c>
      <c r="P37" s="38"/>
      <c r="Q37" s="39">
        <f t="shared" si="7"/>
        <v>0</v>
      </c>
      <c r="R37" s="38"/>
      <c r="S37" s="39">
        <f t="shared" si="8"/>
        <v>0</v>
      </c>
      <c r="T37" s="38"/>
      <c r="U37" s="39">
        <f t="shared" si="9"/>
        <v>0</v>
      </c>
      <c r="V37" s="39">
        <f t="shared" si="12"/>
        <v>0</v>
      </c>
      <c r="W37" s="34"/>
    </row>
    <row r="38" spans="1:23" x14ac:dyDescent="0.3">
      <c r="A38" s="31">
        <v>26</v>
      </c>
      <c r="B38" s="31"/>
      <c r="C38" s="31" t="s">
        <v>248</v>
      </c>
      <c r="D38" s="54" t="s">
        <v>55</v>
      </c>
      <c r="E38" s="31" t="s">
        <v>31</v>
      </c>
      <c r="F38" s="33"/>
      <c r="G38" s="33"/>
      <c r="H38" s="34"/>
      <c r="I38" s="35">
        <f t="shared" si="13"/>
        <v>0</v>
      </c>
      <c r="J38" s="35">
        <f t="shared" si="10"/>
        <v>0</v>
      </c>
      <c r="K38" s="36"/>
      <c r="L38" s="52">
        <f t="shared" si="11"/>
        <v>0</v>
      </c>
      <c r="M38" s="37">
        <v>95</v>
      </c>
      <c r="N38" s="38"/>
      <c r="O38" s="39">
        <f t="shared" si="6"/>
        <v>0</v>
      </c>
      <c r="P38" s="38"/>
      <c r="Q38" s="39">
        <f t="shared" si="7"/>
        <v>0</v>
      </c>
      <c r="R38" s="38"/>
      <c r="S38" s="39">
        <f t="shared" si="8"/>
        <v>0</v>
      </c>
      <c r="T38" s="38"/>
      <c r="U38" s="39">
        <f t="shared" si="9"/>
        <v>0</v>
      </c>
      <c r="V38" s="39">
        <f t="shared" si="12"/>
        <v>0</v>
      </c>
      <c r="W38" s="34"/>
    </row>
    <row r="39" spans="1:23" x14ac:dyDescent="0.3">
      <c r="A39" s="31">
        <v>27</v>
      </c>
      <c r="B39" s="31"/>
      <c r="C39" s="31" t="s">
        <v>249</v>
      </c>
      <c r="D39" s="54" t="s">
        <v>56</v>
      </c>
      <c r="E39" s="31" t="s">
        <v>41</v>
      </c>
      <c r="F39" s="33"/>
      <c r="G39" s="33"/>
      <c r="H39" s="34"/>
      <c r="I39" s="35">
        <f t="shared" si="13"/>
        <v>0</v>
      </c>
      <c r="J39" s="35">
        <f t="shared" si="10"/>
        <v>0</v>
      </c>
      <c r="K39" s="36"/>
      <c r="L39" s="52">
        <f t="shared" si="11"/>
        <v>0</v>
      </c>
      <c r="M39" s="37">
        <v>440</v>
      </c>
      <c r="N39" s="38"/>
      <c r="O39" s="39">
        <f t="shared" si="6"/>
        <v>0</v>
      </c>
      <c r="P39" s="38"/>
      <c r="Q39" s="39">
        <f t="shared" si="7"/>
        <v>0</v>
      </c>
      <c r="R39" s="38"/>
      <c r="S39" s="39">
        <f t="shared" si="8"/>
        <v>0</v>
      </c>
      <c r="T39" s="38"/>
      <c r="U39" s="39">
        <f t="shared" si="9"/>
        <v>0</v>
      </c>
      <c r="V39" s="39">
        <f t="shared" si="12"/>
        <v>0</v>
      </c>
      <c r="W39" s="34"/>
    </row>
    <row r="40" spans="1:23" x14ac:dyDescent="0.3">
      <c r="A40" s="31">
        <v>28</v>
      </c>
      <c r="B40" s="31"/>
      <c r="C40" s="31" t="s">
        <v>250</v>
      </c>
      <c r="D40" s="54" t="s">
        <v>57</v>
      </c>
      <c r="E40" s="31" t="s">
        <v>41</v>
      </c>
      <c r="F40" s="33"/>
      <c r="G40" s="33"/>
      <c r="H40" s="34"/>
      <c r="I40" s="35">
        <f t="shared" si="13"/>
        <v>0</v>
      </c>
      <c r="J40" s="35">
        <f t="shared" si="10"/>
        <v>0</v>
      </c>
      <c r="K40" s="36"/>
      <c r="L40" s="52">
        <f t="shared" si="11"/>
        <v>0</v>
      </c>
      <c r="M40" s="37">
        <v>740</v>
      </c>
      <c r="N40" s="38"/>
      <c r="O40" s="39">
        <f t="shared" si="6"/>
        <v>0</v>
      </c>
      <c r="P40" s="38"/>
      <c r="Q40" s="39">
        <f t="shared" si="7"/>
        <v>0</v>
      </c>
      <c r="R40" s="38"/>
      <c r="S40" s="39">
        <f t="shared" si="8"/>
        <v>0</v>
      </c>
      <c r="T40" s="38"/>
      <c r="U40" s="39">
        <f t="shared" si="9"/>
        <v>0</v>
      </c>
      <c r="V40" s="39">
        <f t="shared" si="12"/>
        <v>0</v>
      </c>
      <c r="W40" s="34"/>
    </row>
    <row r="41" spans="1:23" x14ac:dyDescent="0.3">
      <c r="A41" s="31">
        <v>29</v>
      </c>
      <c r="B41" s="31"/>
      <c r="C41" s="31" t="s">
        <v>251</v>
      </c>
      <c r="D41" s="54" t="s">
        <v>58</v>
      </c>
      <c r="E41" s="31" t="s">
        <v>31</v>
      </c>
      <c r="F41" s="33"/>
      <c r="G41" s="33"/>
      <c r="H41" s="34"/>
      <c r="I41" s="35">
        <f t="shared" si="13"/>
        <v>0</v>
      </c>
      <c r="J41" s="35">
        <f t="shared" si="10"/>
        <v>0</v>
      </c>
      <c r="K41" s="36"/>
      <c r="L41" s="52">
        <f t="shared" si="11"/>
        <v>0</v>
      </c>
      <c r="M41" s="37">
        <v>90</v>
      </c>
      <c r="N41" s="38"/>
      <c r="O41" s="39">
        <f t="shared" si="6"/>
        <v>0</v>
      </c>
      <c r="P41" s="38"/>
      <c r="Q41" s="39">
        <f t="shared" si="7"/>
        <v>0</v>
      </c>
      <c r="R41" s="38"/>
      <c r="S41" s="39">
        <f t="shared" si="8"/>
        <v>0</v>
      </c>
      <c r="T41" s="38"/>
      <c r="U41" s="39">
        <f t="shared" si="9"/>
        <v>0</v>
      </c>
      <c r="V41" s="39">
        <f t="shared" si="12"/>
        <v>0</v>
      </c>
      <c r="W41" s="34"/>
    </row>
    <row r="42" spans="1:23" x14ac:dyDescent="0.3">
      <c r="A42" s="31">
        <v>30</v>
      </c>
      <c r="B42" s="31"/>
      <c r="C42" s="31" t="s">
        <v>252</v>
      </c>
      <c r="D42" s="54" t="s">
        <v>59</v>
      </c>
      <c r="E42" s="31" t="s">
        <v>31</v>
      </c>
      <c r="F42" s="33"/>
      <c r="G42" s="33"/>
      <c r="H42" s="34"/>
      <c r="I42" s="35">
        <f t="shared" si="13"/>
        <v>0</v>
      </c>
      <c r="J42" s="35">
        <f t="shared" si="10"/>
        <v>0</v>
      </c>
      <c r="K42" s="36"/>
      <c r="L42" s="52">
        <f t="shared" si="11"/>
        <v>0</v>
      </c>
      <c r="M42" s="37">
        <v>126.45</v>
      </c>
      <c r="N42" s="38"/>
      <c r="O42" s="39">
        <f t="shared" si="6"/>
        <v>0</v>
      </c>
      <c r="P42" s="38"/>
      <c r="Q42" s="39">
        <f t="shared" si="7"/>
        <v>0</v>
      </c>
      <c r="R42" s="38"/>
      <c r="S42" s="39">
        <f t="shared" si="8"/>
        <v>0</v>
      </c>
      <c r="T42" s="38"/>
      <c r="U42" s="39">
        <f t="shared" si="9"/>
        <v>0</v>
      </c>
      <c r="V42" s="39">
        <f t="shared" si="12"/>
        <v>0</v>
      </c>
      <c r="W42" s="34"/>
    </row>
    <row r="43" spans="1:23" x14ac:dyDescent="0.3">
      <c r="A43" s="31">
        <v>31</v>
      </c>
      <c r="B43" s="31"/>
      <c r="C43" s="31" t="s">
        <v>253</v>
      </c>
      <c r="D43" s="54" t="s">
        <v>60</v>
      </c>
      <c r="E43" s="31" t="s">
        <v>48</v>
      </c>
      <c r="F43" s="33"/>
      <c r="G43" s="33"/>
      <c r="H43" s="34"/>
      <c r="I43" s="35">
        <f t="shared" si="13"/>
        <v>0</v>
      </c>
      <c r="J43" s="35">
        <f t="shared" si="10"/>
        <v>0</v>
      </c>
      <c r="K43" s="36"/>
      <c r="L43" s="52">
        <f t="shared" si="11"/>
        <v>0</v>
      </c>
      <c r="M43" s="37">
        <v>25</v>
      </c>
      <c r="N43" s="38"/>
      <c r="O43" s="39">
        <f t="shared" si="6"/>
        <v>0</v>
      </c>
      <c r="P43" s="38"/>
      <c r="Q43" s="39">
        <f t="shared" si="7"/>
        <v>0</v>
      </c>
      <c r="R43" s="38"/>
      <c r="S43" s="39">
        <f t="shared" si="8"/>
        <v>0</v>
      </c>
      <c r="T43" s="38"/>
      <c r="U43" s="39">
        <f t="shared" si="9"/>
        <v>0</v>
      </c>
      <c r="V43" s="39">
        <f t="shared" si="12"/>
        <v>0</v>
      </c>
      <c r="W43" s="34"/>
    </row>
    <row r="44" spans="1:23" x14ac:dyDescent="0.3">
      <c r="A44" s="31">
        <v>32</v>
      </c>
      <c r="B44" s="31"/>
      <c r="C44" s="31" t="s">
        <v>254</v>
      </c>
      <c r="D44" s="54" t="s">
        <v>61</v>
      </c>
      <c r="E44" s="31" t="s">
        <v>37</v>
      </c>
      <c r="F44" s="33"/>
      <c r="G44" s="33"/>
      <c r="H44" s="34"/>
      <c r="I44" s="35">
        <f t="shared" si="13"/>
        <v>0</v>
      </c>
      <c r="J44" s="35">
        <f t="shared" si="10"/>
        <v>0</v>
      </c>
      <c r="K44" s="36"/>
      <c r="L44" s="52">
        <f t="shared" si="11"/>
        <v>0</v>
      </c>
      <c r="M44" s="37">
        <v>63.13</v>
      </c>
      <c r="N44" s="38"/>
      <c r="O44" s="39">
        <f t="shared" si="6"/>
        <v>0</v>
      </c>
      <c r="P44" s="38"/>
      <c r="Q44" s="39">
        <f t="shared" si="7"/>
        <v>0</v>
      </c>
      <c r="R44" s="38"/>
      <c r="S44" s="39">
        <f t="shared" si="8"/>
        <v>0</v>
      </c>
      <c r="T44" s="38"/>
      <c r="U44" s="39">
        <f t="shared" si="9"/>
        <v>0</v>
      </c>
      <c r="V44" s="39">
        <f t="shared" si="12"/>
        <v>0</v>
      </c>
      <c r="W44" s="34"/>
    </row>
    <row r="45" spans="1:23" x14ac:dyDescent="0.3">
      <c r="A45" s="31">
        <v>33</v>
      </c>
      <c r="B45" s="31"/>
      <c r="C45" s="31" t="s">
        <v>255</v>
      </c>
      <c r="D45" s="54" t="s">
        <v>62</v>
      </c>
      <c r="E45" s="31" t="s">
        <v>31</v>
      </c>
      <c r="F45" s="33"/>
      <c r="G45" s="33"/>
      <c r="H45" s="34"/>
      <c r="I45" s="35">
        <f t="shared" si="13"/>
        <v>0</v>
      </c>
      <c r="J45" s="35">
        <f t="shared" si="10"/>
        <v>0</v>
      </c>
      <c r="K45" s="36"/>
      <c r="L45" s="52">
        <f t="shared" si="11"/>
        <v>0</v>
      </c>
      <c r="M45" s="37">
        <v>270</v>
      </c>
      <c r="N45" s="38"/>
      <c r="O45" s="39">
        <f t="shared" ref="O45:O76" si="14">N45*M45</f>
        <v>0</v>
      </c>
      <c r="P45" s="38"/>
      <c r="Q45" s="39">
        <f t="shared" ref="Q45:Q76" si="15">P45*M45</f>
        <v>0</v>
      </c>
      <c r="R45" s="38"/>
      <c r="S45" s="39">
        <f t="shared" ref="S45:S76" si="16">R45*M45</f>
        <v>0</v>
      </c>
      <c r="T45" s="38"/>
      <c r="U45" s="39">
        <f t="shared" ref="U45:U76" si="17">T45*M45</f>
        <v>0</v>
      </c>
      <c r="V45" s="39">
        <f t="shared" si="12"/>
        <v>0</v>
      </c>
      <c r="W45" s="34"/>
    </row>
    <row r="46" spans="1:23" x14ac:dyDescent="0.3">
      <c r="A46" s="31">
        <v>34</v>
      </c>
      <c r="B46" s="31"/>
      <c r="C46" s="31" t="s">
        <v>256</v>
      </c>
      <c r="D46" s="54" t="s">
        <v>63</v>
      </c>
      <c r="E46" s="31" t="s">
        <v>29</v>
      </c>
      <c r="F46" s="33"/>
      <c r="G46" s="33"/>
      <c r="H46" s="34"/>
      <c r="I46" s="35">
        <f t="shared" si="13"/>
        <v>0</v>
      </c>
      <c r="J46" s="35">
        <f t="shared" si="10"/>
        <v>0</v>
      </c>
      <c r="K46" s="36"/>
      <c r="L46" s="52">
        <f t="shared" si="11"/>
        <v>0</v>
      </c>
      <c r="M46" s="37">
        <v>70</v>
      </c>
      <c r="N46" s="38"/>
      <c r="O46" s="39">
        <f t="shared" si="14"/>
        <v>0</v>
      </c>
      <c r="P46" s="38"/>
      <c r="Q46" s="39">
        <f t="shared" si="15"/>
        <v>0</v>
      </c>
      <c r="R46" s="38"/>
      <c r="S46" s="39">
        <f t="shared" si="16"/>
        <v>0</v>
      </c>
      <c r="T46" s="38"/>
      <c r="U46" s="39">
        <f t="shared" si="17"/>
        <v>0</v>
      </c>
      <c r="V46" s="39">
        <f t="shared" si="12"/>
        <v>0</v>
      </c>
      <c r="W46" s="34"/>
    </row>
    <row r="47" spans="1:23" x14ac:dyDescent="0.3">
      <c r="A47" s="31">
        <v>35</v>
      </c>
      <c r="B47" s="31"/>
      <c r="C47" s="31" t="s">
        <v>257</v>
      </c>
      <c r="D47" s="54" t="s">
        <v>182</v>
      </c>
      <c r="E47" s="31" t="s">
        <v>64</v>
      </c>
      <c r="F47" s="33"/>
      <c r="G47" s="33"/>
      <c r="H47" s="34"/>
      <c r="I47" s="35">
        <f t="shared" si="13"/>
        <v>0</v>
      </c>
      <c r="J47" s="35">
        <f t="shared" si="10"/>
        <v>0</v>
      </c>
      <c r="K47" s="36"/>
      <c r="L47" s="52">
        <f t="shared" si="11"/>
        <v>0</v>
      </c>
      <c r="M47" s="37">
        <v>100</v>
      </c>
      <c r="N47" s="38"/>
      <c r="O47" s="39">
        <f t="shared" si="14"/>
        <v>0</v>
      </c>
      <c r="P47" s="38"/>
      <c r="Q47" s="39">
        <f t="shared" si="15"/>
        <v>0</v>
      </c>
      <c r="R47" s="38"/>
      <c r="S47" s="39">
        <f t="shared" si="16"/>
        <v>0</v>
      </c>
      <c r="T47" s="38"/>
      <c r="U47" s="39">
        <f t="shared" si="17"/>
        <v>0</v>
      </c>
      <c r="V47" s="39">
        <f t="shared" si="12"/>
        <v>0</v>
      </c>
      <c r="W47" s="34"/>
    </row>
    <row r="48" spans="1:23" x14ac:dyDescent="0.3">
      <c r="A48" s="31">
        <v>36</v>
      </c>
      <c r="B48" s="31"/>
      <c r="C48" s="31" t="s">
        <v>258</v>
      </c>
      <c r="D48" s="54" t="s">
        <v>183</v>
      </c>
      <c r="E48" s="31" t="s">
        <v>65</v>
      </c>
      <c r="F48" s="33"/>
      <c r="G48" s="33"/>
      <c r="H48" s="34"/>
      <c r="I48" s="35">
        <f t="shared" si="13"/>
        <v>0</v>
      </c>
      <c r="J48" s="35">
        <f t="shared" si="10"/>
        <v>0</v>
      </c>
      <c r="K48" s="36"/>
      <c r="L48" s="52">
        <f t="shared" si="11"/>
        <v>0</v>
      </c>
      <c r="M48" s="37">
        <v>187.38</v>
      </c>
      <c r="N48" s="38"/>
      <c r="O48" s="39">
        <f t="shared" si="14"/>
        <v>0</v>
      </c>
      <c r="P48" s="38"/>
      <c r="Q48" s="39">
        <f t="shared" si="15"/>
        <v>0</v>
      </c>
      <c r="R48" s="38"/>
      <c r="S48" s="39">
        <f t="shared" si="16"/>
        <v>0</v>
      </c>
      <c r="T48" s="38"/>
      <c r="U48" s="39">
        <f t="shared" si="17"/>
        <v>0</v>
      </c>
      <c r="V48" s="39">
        <f t="shared" si="12"/>
        <v>0</v>
      </c>
      <c r="W48" s="34"/>
    </row>
    <row r="49" spans="1:23" x14ac:dyDescent="0.3">
      <c r="A49" s="31">
        <v>37</v>
      </c>
      <c r="B49" s="31"/>
      <c r="C49" s="31" t="s">
        <v>259</v>
      </c>
      <c r="D49" s="54" t="s">
        <v>184</v>
      </c>
      <c r="E49" s="31" t="s">
        <v>48</v>
      </c>
      <c r="F49" s="33"/>
      <c r="G49" s="33"/>
      <c r="H49" s="34"/>
      <c r="I49" s="35">
        <f t="shared" si="13"/>
        <v>0</v>
      </c>
      <c r="J49" s="35">
        <f t="shared" si="10"/>
        <v>0</v>
      </c>
      <c r="K49" s="36"/>
      <c r="L49" s="52">
        <f t="shared" si="11"/>
        <v>0</v>
      </c>
      <c r="M49" s="37">
        <v>186.8</v>
      </c>
      <c r="N49" s="38"/>
      <c r="O49" s="39">
        <f t="shared" si="14"/>
        <v>0</v>
      </c>
      <c r="P49" s="38"/>
      <c r="Q49" s="39">
        <f t="shared" si="15"/>
        <v>0</v>
      </c>
      <c r="R49" s="38"/>
      <c r="S49" s="39">
        <f t="shared" si="16"/>
        <v>0</v>
      </c>
      <c r="T49" s="38"/>
      <c r="U49" s="39">
        <f t="shared" si="17"/>
        <v>0</v>
      </c>
      <c r="V49" s="39">
        <f t="shared" si="12"/>
        <v>0</v>
      </c>
      <c r="W49" s="34"/>
    </row>
    <row r="50" spans="1:23" x14ac:dyDescent="0.3">
      <c r="A50" s="31">
        <v>38</v>
      </c>
      <c r="B50" s="31"/>
      <c r="C50" s="31" t="s">
        <v>260</v>
      </c>
      <c r="D50" s="54" t="s">
        <v>66</v>
      </c>
      <c r="E50" s="31" t="s">
        <v>29</v>
      </c>
      <c r="F50" s="33"/>
      <c r="G50" s="33"/>
      <c r="H50" s="34"/>
      <c r="I50" s="35">
        <f t="shared" si="13"/>
        <v>0</v>
      </c>
      <c r="J50" s="35">
        <f t="shared" si="10"/>
        <v>0</v>
      </c>
      <c r="K50" s="36"/>
      <c r="L50" s="52">
        <f t="shared" si="11"/>
        <v>0</v>
      </c>
      <c r="M50" s="37">
        <v>1400</v>
      </c>
      <c r="N50" s="38"/>
      <c r="O50" s="39">
        <f t="shared" si="14"/>
        <v>0</v>
      </c>
      <c r="P50" s="38"/>
      <c r="Q50" s="39">
        <f t="shared" si="15"/>
        <v>0</v>
      </c>
      <c r="R50" s="38"/>
      <c r="S50" s="39">
        <f t="shared" si="16"/>
        <v>0</v>
      </c>
      <c r="T50" s="38"/>
      <c r="U50" s="39">
        <f t="shared" si="17"/>
        <v>0</v>
      </c>
      <c r="V50" s="39">
        <f t="shared" si="12"/>
        <v>0</v>
      </c>
      <c r="W50" s="34"/>
    </row>
    <row r="51" spans="1:23" x14ac:dyDescent="0.3">
      <c r="A51" s="31">
        <v>39</v>
      </c>
      <c r="B51" s="31"/>
      <c r="C51" s="31" t="s">
        <v>261</v>
      </c>
      <c r="D51" s="54" t="s">
        <v>185</v>
      </c>
      <c r="E51" s="31" t="s">
        <v>31</v>
      </c>
      <c r="F51" s="33"/>
      <c r="G51" s="33"/>
      <c r="H51" s="34"/>
      <c r="I51" s="35">
        <f t="shared" si="13"/>
        <v>0</v>
      </c>
      <c r="J51" s="35">
        <f t="shared" si="10"/>
        <v>0</v>
      </c>
      <c r="K51" s="36"/>
      <c r="L51" s="52">
        <f t="shared" si="11"/>
        <v>0</v>
      </c>
      <c r="M51" s="37">
        <v>220</v>
      </c>
      <c r="N51" s="38"/>
      <c r="O51" s="39">
        <f t="shared" si="14"/>
        <v>0</v>
      </c>
      <c r="P51" s="38"/>
      <c r="Q51" s="39">
        <f t="shared" si="15"/>
        <v>0</v>
      </c>
      <c r="R51" s="38"/>
      <c r="S51" s="39">
        <f t="shared" si="16"/>
        <v>0</v>
      </c>
      <c r="T51" s="38"/>
      <c r="U51" s="39">
        <f t="shared" si="17"/>
        <v>0</v>
      </c>
      <c r="V51" s="39">
        <f t="shared" si="12"/>
        <v>0</v>
      </c>
      <c r="W51" s="34"/>
    </row>
    <row r="52" spans="1:23" x14ac:dyDescent="0.3">
      <c r="A52" s="31">
        <v>40</v>
      </c>
      <c r="B52" s="31"/>
      <c r="C52" s="31" t="s">
        <v>262</v>
      </c>
      <c r="D52" s="54" t="s">
        <v>67</v>
      </c>
      <c r="E52" s="31" t="s">
        <v>68</v>
      </c>
      <c r="F52" s="33"/>
      <c r="G52" s="33"/>
      <c r="H52" s="34"/>
      <c r="I52" s="35">
        <f t="shared" si="13"/>
        <v>0</v>
      </c>
      <c r="J52" s="35">
        <f t="shared" si="10"/>
        <v>0</v>
      </c>
      <c r="K52" s="36"/>
      <c r="L52" s="52">
        <f t="shared" si="11"/>
        <v>0</v>
      </c>
      <c r="M52" s="37">
        <v>360</v>
      </c>
      <c r="N52" s="38"/>
      <c r="O52" s="39">
        <f t="shared" si="14"/>
        <v>0</v>
      </c>
      <c r="P52" s="38"/>
      <c r="Q52" s="39">
        <f t="shared" si="15"/>
        <v>0</v>
      </c>
      <c r="R52" s="38"/>
      <c r="S52" s="39">
        <f t="shared" si="16"/>
        <v>0</v>
      </c>
      <c r="T52" s="38"/>
      <c r="U52" s="39">
        <f t="shared" si="17"/>
        <v>0</v>
      </c>
      <c r="V52" s="39">
        <f t="shared" si="12"/>
        <v>0</v>
      </c>
      <c r="W52" s="34"/>
    </row>
    <row r="53" spans="1:23" x14ac:dyDescent="0.3">
      <c r="A53" s="31">
        <v>41</v>
      </c>
      <c r="B53" s="31"/>
      <c r="C53" s="31" t="s">
        <v>263</v>
      </c>
      <c r="D53" s="54" t="s">
        <v>69</v>
      </c>
      <c r="E53" s="31" t="s">
        <v>68</v>
      </c>
      <c r="F53" s="33"/>
      <c r="G53" s="33"/>
      <c r="H53" s="34"/>
      <c r="I53" s="35">
        <f t="shared" si="13"/>
        <v>0</v>
      </c>
      <c r="J53" s="35">
        <f t="shared" si="10"/>
        <v>0</v>
      </c>
      <c r="K53" s="36"/>
      <c r="L53" s="52">
        <f t="shared" si="11"/>
        <v>0</v>
      </c>
      <c r="M53" s="37">
        <v>260</v>
      </c>
      <c r="N53" s="38"/>
      <c r="O53" s="39">
        <f t="shared" si="14"/>
        <v>0</v>
      </c>
      <c r="P53" s="38"/>
      <c r="Q53" s="39">
        <f t="shared" si="15"/>
        <v>0</v>
      </c>
      <c r="R53" s="38"/>
      <c r="S53" s="39">
        <f t="shared" si="16"/>
        <v>0</v>
      </c>
      <c r="T53" s="38"/>
      <c r="U53" s="39">
        <f t="shared" si="17"/>
        <v>0</v>
      </c>
      <c r="V53" s="39">
        <f t="shared" si="12"/>
        <v>0</v>
      </c>
      <c r="W53" s="34"/>
    </row>
    <row r="54" spans="1:23" x14ac:dyDescent="0.3">
      <c r="A54" s="31">
        <v>42</v>
      </c>
      <c r="B54" s="31"/>
      <c r="C54" s="31" t="s">
        <v>264</v>
      </c>
      <c r="D54" s="54" t="s">
        <v>70</v>
      </c>
      <c r="E54" s="31" t="s">
        <v>31</v>
      </c>
      <c r="F54" s="33"/>
      <c r="G54" s="33"/>
      <c r="H54" s="34"/>
      <c r="I54" s="35">
        <f t="shared" si="13"/>
        <v>0</v>
      </c>
      <c r="J54" s="35">
        <f t="shared" si="10"/>
        <v>0</v>
      </c>
      <c r="K54" s="36"/>
      <c r="L54" s="52">
        <f t="shared" si="11"/>
        <v>0</v>
      </c>
      <c r="M54" s="37">
        <v>175</v>
      </c>
      <c r="N54" s="38"/>
      <c r="O54" s="39">
        <f t="shared" si="14"/>
        <v>0</v>
      </c>
      <c r="P54" s="38"/>
      <c r="Q54" s="39">
        <f t="shared" si="15"/>
        <v>0</v>
      </c>
      <c r="R54" s="38"/>
      <c r="S54" s="39">
        <f t="shared" si="16"/>
        <v>0</v>
      </c>
      <c r="T54" s="38"/>
      <c r="U54" s="39">
        <f t="shared" si="17"/>
        <v>0</v>
      </c>
      <c r="V54" s="39">
        <f t="shared" si="12"/>
        <v>0</v>
      </c>
      <c r="W54" s="34"/>
    </row>
    <row r="55" spans="1:23" x14ac:dyDescent="0.3">
      <c r="A55" s="31">
        <v>43</v>
      </c>
      <c r="B55" s="31"/>
      <c r="C55" s="31" t="s">
        <v>265</v>
      </c>
      <c r="D55" s="54" t="s">
        <v>71</v>
      </c>
      <c r="E55" s="31" t="s">
        <v>31</v>
      </c>
      <c r="F55" s="33"/>
      <c r="G55" s="33"/>
      <c r="H55" s="34"/>
      <c r="I55" s="35">
        <f t="shared" si="13"/>
        <v>0</v>
      </c>
      <c r="J55" s="35">
        <f t="shared" si="10"/>
        <v>0</v>
      </c>
      <c r="K55" s="36"/>
      <c r="L55" s="52">
        <f t="shared" si="11"/>
        <v>0</v>
      </c>
      <c r="M55" s="37">
        <v>650</v>
      </c>
      <c r="N55" s="38"/>
      <c r="O55" s="39">
        <f t="shared" si="14"/>
        <v>0</v>
      </c>
      <c r="P55" s="38"/>
      <c r="Q55" s="39">
        <f t="shared" si="15"/>
        <v>0</v>
      </c>
      <c r="R55" s="38"/>
      <c r="S55" s="39">
        <f t="shared" si="16"/>
        <v>0</v>
      </c>
      <c r="T55" s="38"/>
      <c r="U55" s="39">
        <f t="shared" si="17"/>
        <v>0</v>
      </c>
      <c r="V55" s="39">
        <f t="shared" si="12"/>
        <v>0</v>
      </c>
      <c r="W55" s="34"/>
    </row>
    <row r="56" spans="1:23" x14ac:dyDescent="0.3">
      <c r="A56" s="31">
        <v>44</v>
      </c>
      <c r="B56" s="31"/>
      <c r="C56" s="31" t="s">
        <v>266</v>
      </c>
      <c r="D56" s="54" t="s">
        <v>186</v>
      </c>
      <c r="E56" s="31" t="s">
        <v>65</v>
      </c>
      <c r="F56" s="33"/>
      <c r="G56" s="33"/>
      <c r="H56" s="34"/>
      <c r="I56" s="35">
        <f t="shared" si="13"/>
        <v>0</v>
      </c>
      <c r="J56" s="35">
        <f t="shared" si="10"/>
        <v>0</v>
      </c>
      <c r="K56" s="36"/>
      <c r="L56" s="52">
        <f t="shared" si="11"/>
        <v>0</v>
      </c>
      <c r="M56" s="37">
        <v>298.47000000000003</v>
      </c>
      <c r="N56" s="38"/>
      <c r="O56" s="39">
        <f t="shared" si="14"/>
        <v>0</v>
      </c>
      <c r="P56" s="38"/>
      <c r="Q56" s="39">
        <f t="shared" si="15"/>
        <v>0</v>
      </c>
      <c r="R56" s="38"/>
      <c r="S56" s="39">
        <f t="shared" si="16"/>
        <v>0</v>
      </c>
      <c r="T56" s="38"/>
      <c r="U56" s="39">
        <f t="shared" si="17"/>
        <v>0</v>
      </c>
      <c r="V56" s="39">
        <f t="shared" si="12"/>
        <v>0</v>
      </c>
      <c r="W56" s="34"/>
    </row>
    <row r="57" spans="1:23" x14ac:dyDescent="0.3">
      <c r="A57" s="31">
        <v>45</v>
      </c>
      <c r="B57" s="31"/>
      <c r="C57" s="31" t="s">
        <v>267</v>
      </c>
      <c r="D57" s="54" t="s">
        <v>187</v>
      </c>
      <c r="E57" s="31" t="s">
        <v>65</v>
      </c>
      <c r="F57" s="33"/>
      <c r="G57" s="33"/>
      <c r="H57" s="34"/>
      <c r="I57" s="35">
        <f t="shared" si="13"/>
        <v>0</v>
      </c>
      <c r="J57" s="35">
        <f t="shared" si="10"/>
        <v>0</v>
      </c>
      <c r="K57" s="36"/>
      <c r="L57" s="52">
        <f t="shared" si="11"/>
        <v>0</v>
      </c>
      <c r="M57" s="37">
        <v>398.6</v>
      </c>
      <c r="N57" s="38"/>
      <c r="O57" s="39">
        <f t="shared" si="14"/>
        <v>0</v>
      </c>
      <c r="P57" s="38"/>
      <c r="Q57" s="39">
        <f t="shared" si="15"/>
        <v>0</v>
      </c>
      <c r="R57" s="38"/>
      <c r="S57" s="39">
        <f t="shared" si="16"/>
        <v>0</v>
      </c>
      <c r="T57" s="38"/>
      <c r="U57" s="39">
        <f t="shared" si="17"/>
        <v>0</v>
      </c>
      <c r="V57" s="39">
        <f t="shared" si="12"/>
        <v>0</v>
      </c>
      <c r="W57" s="34"/>
    </row>
    <row r="58" spans="1:23" x14ac:dyDescent="0.3">
      <c r="A58" s="31">
        <v>46</v>
      </c>
      <c r="B58" s="31"/>
      <c r="C58" s="31" t="s">
        <v>268</v>
      </c>
      <c r="D58" s="54" t="s">
        <v>188</v>
      </c>
      <c r="E58" s="31" t="s">
        <v>65</v>
      </c>
      <c r="F58" s="33"/>
      <c r="G58" s="33"/>
      <c r="H58" s="34"/>
      <c r="I58" s="35">
        <f t="shared" si="13"/>
        <v>0</v>
      </c>
      <c r="J58" s="35">
        <f t="shared" si="10"/>
        <v>0</v>
      </c>
      <c r="K58" s="36"/>
      <c r="L58" s="52">
        <f t="shared" si="11"/>
        <v>0</v>
      </c>
      <c r="M58" s="37">
        <v>490.56</v>
      </c>
      <c r="N58" s="38"/>
      <c r="O58" s="39">
        <f t="shared" si="14"/>
        <v>0</v>
      </c>
      <c r="P58" s="38"/>
      <c r="Q58" s="39">
        <f t="shared" si="15"/>
        <v>0</v>
      </c>
      <c r="R58" s="38"/>
      <c r="S58" s="39">
        <f t="shared" si="16"/>
        <v>0</v>
      </c>
      <c r="T58" s="38"/>
      <c r="U58" s="39">
        <f t="shared" si="17"/>
        <v>0</v>
      </c>
      <c r="V58" s="39">
        <f t="shared" si="12"/>
        <v>0</v>
      </c>
      <c r="W58" s="34"/>
    </row>
    <row r="59" spans="1:23" x14ac:dyDescent="0.3">
      <c r="A59" s="31">
        <v>47</v>
      </c>
      <c r="B59" s="31"/>
      <c r="C59" s="31" t="s">
        <v>269</v>
      </c>
      <c r="D59" s="54" t="s">
        <v>72</v>
      </c>
      <c r="E59" s="31" t="s">
        <v>41</v>
      </c>
      <c r="F59" s="33"/>
      <c r="G59" s="33"/>
      <c r="H59" s="34"/>
      <c r="I59" s="35">
        <f t="shared" si="13"/>
        <v>0</v>
      </c>
      <c r="J59" s="35">
        <f t="shared" si="10"/>
        <v>0</v>
      </c>
      <c r="K59" s="36"/>
      <c r="L59" s="52">
        <f t="shared" si="11"/>
        <v>0</v>
      </c>
      <c r="M59" s="37">
        <v>128.4</v>
      </c>
      <c r="N59" s="38"/>
      <c r="O59" s="39">
        <f t="shared" si="14"/>
        <v>0</v>
      </c>
      <c r="P59" s="38"/>
      <c r="Q59" s="39">
        <f t="shared" si="15"/>
        <v>0</v>
      </c>
      <c r="R59" s="38"/>
      <c r="S59" s="39">
        <f t="shared" si="16"/>
        <v>0</v>
      </c>
      <c r="T59" s="38"/>
      <c r="U59" s="39">
        <f t="shared" si="17"/>
        <v>0</v>
      </c>
      <c r="V59" s="39">
        <f t="shared" si="12"/>
        <v>0</v>
      </c>
      <c r="W59" s="34"/>
    </row>
    <row r="60" spans="1:23" x14ac:dyDescent="0.3">
      <c r="A60" s="31">
        <v>48</v>
      </c>
      <c r="B60" s="31"/>
      <c r="C60" s="31" t="s">
        <v>270</v>
      </c>
      <c r="D60" s="54" t="s">
        <v>73</v>
      </c>
      <c r="E60" s="31" t="s">
        <v>41</v>
      </c>
      <c r="F60" s="33"/>
      <c r="G60" s="33"/>
      <c r="H60" s="34"/>
      <c r="I60" s="35">
        <f t="shared" si="13"/>
        <v>0</v>
      </c>
      <c r="J60" s="35">
        <f t="shared" si="10"/>
        <v>0</v>
      </c>
      <c r="K60" s="36"/>
      <c r="L60" s="52">
        <f t="shared" si="11"/>
        <v>0</v>
      </c>
      <c r="M60" s="37">
        <v>95</v>
      </c>
      <c r="N60" s="38"/>
      <c r="O60" s="39">
        <f t="shared" si="14"/>
        <v>0</v>
      </c>
      <c r="P60" s="38"/>
      <c r="Q60" s="39">
        <f t="shared" si="15"/>
        <v>0</v>
      </c>
      <c r="R60" s="38"/>
      <c r="S60" s="39">
        <f t="shared" si="16"/>
        <v>0</v>
      </c>
      <c r="T60" s="38"/>
      <c r="U60" s="39">
        <f t="shared" si="17"/>
        <v>0</v>
      </c>
      <c r="V60" s="39">
        <f t="shared" si="12"/>
        <v>0</v>
      </c>
      <c r="W60" s="34"/>
    </row>
    <row r="61" spans="1:23" x14ac:dyDescent="0.3">
      <c r="A61" s="31">
        <v>49</v>
      </c>
      <c r="B61" s="31"/>
      <c r="C61" s="31" t="s">
        <v>271</v>
      </c>
      <c r="D61" s="54" t="s">
        <v>74</v>
      </c>
      <c r="E61" s="31" t="s">
        <v>37</v>
      </c>
      <c r="F61" s="33"/>
      <c r="G61" s="33"/>
      <c r="H61" s="34"/>
      <c r="I61" s="35">
        <f t="shared" si="13"/>
        <v>0</v>
      </c>
      <c r="J61" s="35">
        <f t="shared" si="10"/>
        <v>0</v>
      </c>
      <c r="K61" s="36"/>
      <c r="L61" s="52">
        <f t="shared" si="11"/>
        <v>0</v>
      </c>
      <c r="M61" s="37">
        <v>175.58</v>
      </c>
      <c r="N61" s="38"/>
      <c r="O61" s="39">
        <f t="shared" si="14"/>
        <v>0</v>
      </c>
      <c r="P61" s="38"/>
      <c r="Q61" s="39">
        <f t="shared" si="15"/>
        <v>0</v>
      </c>
      <c r="R61" s="38"/>
      <c r="S61" s="39">
        <f t="shared" si="16"/>
        <v>0</v>
      </c>
      <c r="T61" s="38"/>
      <c r="U61" s="39">
        <f t="shared" si="17"/>
        <v>0</v>
      </c>
      <c r="V61" s="39">
        <f t="shared" si="12"/>
        <v>0</v>
      </c>
      <c r="W61" s="34"/>
    </row>
    <row r="62" spans="1:23" x14ac:dyDescent="0.3">
      <c r="A62" s="31">
        <v>50</v>
      </c>
      <c r="B62" s="31"/>
      <c r="C62" s="31" t="s">
        <v>272</v>
      </c>
      <c r="D62" s="54" t="s">
        <v>75</v>
      </c>
      <c r="E62" s="31" t="s">
        <v>76</v>
      </c>
      <c r="F62" s="33"/>
      <c r="G62" s="33"/>
      <c r="H62" s="34"/>
      <c r="I62" s="35">
        <f t="shared" si="13"/>
        <v>0</v>
      </c>
      <c r="J62" s="35">
        <f t="shared" si="10"/>
        <v>0</v>
      </c>
      <c r="K62" s="36"/>
      <c r="L62" s="52">
        <f t="shared" si="11"/>
        <v>0</v>
      </c>
      <c r="M62" s="37">
        <v>175</v>
      </c>
      <c r="N62" s="38"/>
      <c r="O62" s="39">
        <f t="shared" si="14"/>
        <v>0</v>
      </c>
      <c r="P62" s="38"/>
      <c r="Q62" s="39">
        <f t="shared" si="15"/>
        <v>0</v>
      </c>
      <c r="R62" s="38"/>
      <c r="S62" s="39">
        <f t="shared" si="16"/>
        <v>0</v>
      </c>
      <c r="T62" s="38"/>
      <c r="U62" s="39">
        <f t="shared" si="17"/>
        <v>0</v>
      </c>
      <c r="V62" s="39">
        <f t="shared" si="12"/>
        <v>0</v>
      </c>
      <c r="W62" s="34"/>
    </row>
    <row r="63" spans="1:23" x14ac:dyDescent="0.3">
      <c r="A63" s="31">
        <v>51</v>
      </c>
      <c r="B63" s="31"/>
      <c r="C63" s="31" t="s">
        <v>273</v>
      </c>
      <c r="D63" s="54" t="s">
        <v>77</v>
      </c>
      <c r="E63" s="31" t="s">
        <v>31</v>
      </c>
      <c r="F63" s="33"/>
      <c r="G63" s="33"/>
      <c r="H63" s="34"/>
      <c r="I63" s="35">
        <f t="shared" si="13"/>
        <v>0</v>
      </c>
      <c r="J63" s="35">
        <f t="shared" si="10"/>
        <v>0</v>
      </c>
      <c r="K63" s="36"/>
      <c r="L63" s="52">
        <f t="shared" si="11"/>
        <v>0</v>
      </c>
      <c r="M63" s="37">
        <v>123</v>
      </c>
      <c r="N63" s="38"/>
      <c r="O63" s="39">
        <f t="shared" si="14"/>
        <v>0</v>
      </c>
      <c r="P63" s="38"/>
      <c r="Q63" s="39">
        <f t="shared" si="15"/>
        <v>0</v>
      </c>
      <c r="R63" s="38"/>
      <c r="S63" s="39">
        <f t="shared" si="16"/>
        <v>0</v>
      </c>
      <c r="T63" s="38"/>
      <c r="U63" s="39">
        <f t="shared" si="17"/>
        <v>0</v>
      </c>
      <c r="V63" s="39">
        <f t="shared" si="12"/>
        <v>0</v>
      </c>
      <c r="W63" s="34"/>
    </row>
    <row r="64" spans="1:23" x14ac:dyDescent="0.3">
      <c r="A64" s="31">
        <v>52</v>
      </c>
      <c r="B64" s="31"/>
      <c r="C64" s="31" t="s">
        <v>274</v>
      </c>
      <c r="D64" s="54" t="s">
        <v>78</v>
      </c>
      <c r="E64" s="31" t="s">
        <v>31</v>
      </c>
      <c r="F64" s="33"/>
      <c r="G64" s="33"/>
      <c r="H64" s="34"/>
      <c r="I64" s="35">
        <f t="shared" si="13"/>
        <v>0</v>
      </c>
      <c r="J64" s="35">
        <f t="shared" si="10"/>
        <v>0</v>
      </c>
      <c r="K64" s="36"/>
      <c r="L64" s="52">
        <f t="shared" si="11"/>
        <v>0</v>
      </c>
      <c r="M64" s="37">
        <v>790</v>
      </c>
      <c r="N64" s="38"/>
      <c r="O64" s="39">
        <f t="shared" si="14"/>
        <v>0</v>
      </c>
      <c r="P64" s="38"/>
      <c r="Q64" s="39">
        <f t="shared" si="15"/>
        <v>0</v>
      </c>
      <c r="R64" s="38"/>
      <c r="S64" s="39">
        <f t="shared" si="16"/>
        <v>0</v>
      </c>
      <c r="T64" s="38"/>
      <c r="U64" s="39">
        <f t="shared" si="17"/>
        <v>0</v>
      </c>
      <c r="V64" s="39">
        <f t="shared" si="12"/>
        <v>0</v>
      </c>
      <c r="W64" s="34"/>
    </row>
    <row r="65" spans="1:23" x14ac:dyDescent="0.3">
      <c r="A65" s="31">
        <v>53</v>
      </c>
      <c r="B65" s="31"/>
      <c r="C65" s="31" t="s">
        <v>275</v>
      </c>
      <c r="D65" s="54" t="s">
        <v>79</v>
      </c>
      <c r="E65" s="31" t="s">
        <v>41</v>
      </c>
      <c r="F65" s="33"/>
      <c r="G65" s="33"/>
      <c r="H65" s="34"/>
      <c r="I65" s="35">
        <f t="shared" si="13"/>
        <v>0</v>
      </c>
      <c r="J65" s="35">
        <f t="shared" si="10"/>
        <v>0</v>
      </c>
      <c r="K65" s="36"/>
      <c r="L65" s="52">
        <f t="shared" si="11"/>
        <v>0</v>
      </c>
      <c r="M65" s="37">
        <v>1605</v>
      </c>
      <c r="N65" s="38"/>
      <c r="O65" s="39">
        <f t="shared" si="14"/>
        <v>0</v>
      </c>
      <c r="P65" s="38"/>
      <c r="Q65" s="39">
        <f t="shared" si="15"/>
        <v>0</v>
      </c>
      <c r="R65" s="38"/>
      <c r="S65" s="39">
        <f t="shared" si="16"/>
        <v>0</v>
      </c>
      <c r="T65" s="38"/>
      <c r="U65" s="39">
        <f t="shared" si="17"/>
        <v>0</v>
      </c>
      <c r="V65" s="39">
        <f t="shared" si="12"/>
        <v>0</v>
      </c>
      <c r="W65" s="34"/>
    </row>
    <row r="66" spans="1:23" x14ac:dyDescent="0.3">
      <c r="A66" s="31">
        <v>54</v>
      </c>
      <c r="B66" s="31"/>
      <c r="C66" s="31" t="s">
        <v>276</v>
      </c>
      <c r="D66" s="54" t="s">
        <v>80</v>
      </c>
      <c r="E66" s="31" t="s">
        <v>81</v>
      </c>
      <c r="F66" s="33"/>
      <c r="G66" s="33"/>
      <c r="H66" s="34"/>
      <c r="I66" s="35">
        <f t="shared" si="13"/>
        <v>0</v>
      </c>
      <c r="J66" s="35">
        <f t="shared" si="10"/>
        <v>0</v>
      </c>
      <c r="K66" s="36"/>
      <c r="L66" s="52">
        <f t="shared" si="11"/>
        <v>0</v>
      </c>
      <c r="M66" s="37">
        <v>120</v>
      </c>
      <c r="N66" s="38"/>
      <c r="O66" s="39">
        <f t="shared" si="14"/>
        <v>0</v>
      </c>
      <c r="P66" s="38"/>
      <c r="Q66" s="39">
        <f t="shared" si="15"/>
        <v>0</v>
      </c>
      <c r="R66" s="38"/>
      <c r="S66" s="39">
        <f t="shared" si="16"/>
        <v>0</v>
      </c>
      <c r="T66" s="38"/>
      <c r="U66" s="39">
        <f t="shared" si="17"/>
        <v>0</v>
      </c>
      <c r="V66" s="39">
        <f t="shared" si="12"/>
        <v>0</v>
      </c>
      <c r="W66" s="34"/>
    </row>
    <row r="67" spans="1:23" x14ac:dyDescent="0.3">
      <c r="A67" s="31">
        <v>55</v>
      </c>
      <c r="B67" s="31"/>
      <c r="C67" s="31" t="s">
        <v>277</v>
      </c>
      <c r="D67" s="54" t="s">
        <v>82</v>
      </c>
      <c r="E67" s="31" t="s">
        <v>81</v>
      </c>
      <c r="F67" s="33"/>
      <c r="G67" s="33"/>
      <c r="H67" s="34"/>
      <c r="I67" s="35">
        <f t="shared" si="13"/>
        <v>0</v>
      </c>
      <c r="J67" s="35">
        <f t="shared" si="10"/>
        <v>0</v>
      </c>
      <c r="K67" s="36"/>
      <c r="L67" s="52">
        <f t="shared" si="11"/>
        <v>0</v>
      </c>
      <c r="M67" s="37">
        <v>200</v>
      </c>
      <c r="N67" s="38"/>
      <c r="O67" s="39">
        <f t="shared" si="14"/>
        <v>0</v>
      </c>
      <c r="P67" s="38"/>
      <c r="Q67" s="39">
        <f t="shared" si="15"/>
        <v>0</v>
      </c>
      <c r="R67" s="38"/>
      <c r="S67" s="39">
        <f t="shared" si="16"/>
        <v>0</v>
      </c>
      <c r="T67" s="38"/>
      <c r="U67" s="39">
        <f t="shared" si="17"/>
        <v>0</v>
      </c>
      <c r="V67" s="39">
        <f t="shared" si="12"/>
        <v>0</v>
      </c>
      <c r="W67" s="34"/>
    </row>
    <row r="68" spans="1:23" x14ac:dyDescent="0.3">
      <c r="A68" s="31">
        <v>56</v>
      </c>
      <c r="B68" s="31"/>
      <c r="C68" s="31" t="s">
        <v>278</v>
      </c>
      <c r="D68" s="54" t="s">
        <v>83</v>
      </c>
      <c r="E68" s="31" t="s">
        <v>84</v>
      </c>
      <c r="F68" s="33"/>
      <c r="G68" s="33"/>
      <c r="H68" s="34"/>
      <c r="I68" s="35">
        <f t="shared" si="13"/>
        <v>0</v>
      </c>
      <c r="J68" s="35">
        <f t="shared" si="10"/>
        <v>0</v>
      </c>
      <c r="K68" s="36"/>
      <c r="L68" s="52">
        <f t="shared" si="11"/>
        <v>0</v>
      </c>
      <c r="M68" s="37">
        <v>105</v>
      </c>
      <c r="N68" s="38"/>
      <c r="O68" s="39">
        <f t="shared" si="14"/>
        <v>0</v>
      </c>
      <c r="P68" s="38"/>
      <c r="Q68" s="39">
        <f t="shared" si="15"/>
        <v>0</v>
      </c>
      <c r="R68" s="38"/>
      <c r="S68" s="39">
        <f t="shared" si="16"/>
        <v>0</v>
      </c>
      <c r="T68" s="38"/>
      <c r="U68" s="39">
        <f t="shared" si="17"/>
        <v>0</v>
      </c>
      <c r="V68" s="39">
        <f t="shared" si="12"/>
        <v>0</v>
      </c>
      <c r="W68" s="34"/>
    </row>
    <row r="69" spans="1:23" x14ac:dyDescent="0.3">
      <c r="A69" s="31">
        <v>57</v>
      </c>
      <c r="B69" s="31"/>
      <c r="C69" s="31" t="s">
        <v>279</v>
      </c>
      <c r="D69" s="54" t="s">
        <v>85</v>
      </c>
      <c r="E69" s="31" t="s">
        <v>86</v>
      </c>
      <c r="F69" s="33"/>
      <c r="G69" s="33"/>
      <c r="H69" s="34"/>
      <c r="I69" s="35">
        <f t="shared" si="13"/>
        <v>0</v>
      </c>
      <c r="J69" s="35">
        <f t="shared" si="10"/>
        <v>0</v>
      </c>
      <c r="K69" s="36"/>
      <c r="L69" s="52">
        <f t="shared" si="11"/>
        <v>0</v>
      </c>
      <c r="M69" s="37">
        <v>121.5</v>
      </c>
      <c r="N69" s="38"/>
      <c r="O69" s="39">
        <f t="shared" si="14"/>
        <v>0</v>
      </c>
      <c r="P69" s="38"/>
      <c r="Q69" s="39">
        <f t="shared" si="15"/>
        <v>0</v>
      </c>
      <c r="R69" s="38"/>
      <c r="S69" s="39">
        <f t="shared" si="16"/>
        <v>0</v>
      </c>
      <c r="T69" s="38"/>
      <c r="U69" s="39">
        <f t="shared" si="17"/>
        <v>0</v>
      </c>
      <c r="V69" s="39">
        <f t="shared" si="12"/>
        <v>0</v>
      </c>
      <c r="W69" s="34"/>
    </row>
    <row r="70" spans="1:23" x14ac:dyDescent="0.3">
      <c r="A70" s="31">
        <v>58</v>
      </c>
      <c r="B70" s="31"/>
      <c r="C70" s="31" t="s">
        <v>280</v>
      </c>
      <c r="D70" s="54" t="s">
        <v>87</v>
      </c>
      <c r="E70" s="31" t="s">
        <v>86</v>
      </c>
      <c r="F70" s="33"/>
      <c r="G70" s="33"/>
      <c r="H70" s="34"/>
      <c r="I70" s="35">
        <f t="shared" si="13"/>
        <v>0</v>
      </c>
      <c r="J70" s="35">
        <f t="shared" si="10"/>
        <v>0</v>
      </c>
      <c r="K70" s="36"/>
      <c r="L70" s="52">
        <f t="shared" si="11"/>
        <v>0</v>
      </c>
      <c r="M70" s="37">
        <v>63.5</v>
      </c>
      <c r="N70" s="38"/>
      <c r="O70" s="39">
        <f t="shared" si="14"/>
        <v>0</v>
      </c>
      <c r="P70" s="38"/>
      <c r="Q70" s="39">
        <f t="shared" si="15"/>
        <v>0</v>
      </c>
      <c r="R70" s="38"/>
      <c r="S70" s="39">
        <f t="shared" si="16"/>
        <v>0</v>
      </c>
      <c r="T70" s="38"/>
      <c r="U70" s="39">
        <f t="shared" si="17"/>
        <v>0</v>
      </c>
      <c r="V70" s="39">
        <f t="shared" si="12"/>
        <v>0</v>
      </c>
      <c r="W70" s="34"/>
    </row>
    <row r="71" spans="1:23" x14ac:dyDescent="0.3">
      <c r="A71" s="31">
        <v>59</v>
      </c>
      <c r="B71" s="31"/>
      <c r="C71" s="31" t="s">
        <v>281</v>
      </c>
      <c r="D71" s="54" t="s">
        <v>189</v>
      </c>
      <c r="E71" s="31" t="s">
        <v>88</v>
      </c>
      <c r="F71" s="33"/>
      <c r="G71" s="33"/>
      <c r="H71" s="34"/>
      <c r="I71" s="35">
        <f t="shared" si="13"/>
        <v>0</v>
      </c>
      <c r="J71" s="35">
        <f t="shared" si="10"/>
        <v>0</v>
      </c>
      <c r="K71" s="36"/>
      <c r="L71" s="52">
        <f t="shared" si="11"/>
        <v>0</v>
      </c>
      <c r="M71" s="37">
        <v>40</v>
      </c>
      <c r="N71" s="38"/>
      <c r="O71" s="39">
        <f t="shared" si="14"/>
        <v>0</v>
      </c>
      <c r="P71" s="38"/>
      <c r="Q71" s="39">
        <f t="shared" si="15"/>
        <v>0</v>
      </c>
      <c r="R71" s="38"/>
      <c r="S71" s="39">
        <f t="shared" si="16"/>
        <v>0</v>
      </c>
      <c r="T71" s="38"/>
      <c r="U71" s="39">
        <f t="shared" si="17"/>
        <v>0</v>
      </c>
      <c r="V71" s="39">
        <f t="shared" si="12"/>
        <v>0</v>
      </c>
      <c r="W71" s="34"/>
    </row>
    <row r="72" spans="1:23" x14ac:dyDescent="0.3">
      <c r="A72" s="31">
        <v>60</v>
      </c>
      <c r="B72" s="31"/>
      <c r="C72" s="31" t="s">
        <v>282</v>
      </c>
      <c r="D72" s="54" t="s">
        <v>190</v>
      </c>
      <c r="E72" s="31" t="s">
        <v>88</v>
      </c>
      <c r="F72" s="33"/>
      <c r="G72" s="33"/>
      <c r="H72" s="34"/>
      <c r="I72" s="35">
        <f t="shared" si="13"/>
        <v>0</v>
      </c>
      <c r="J72" s="35">
        <f t="shared" si="10"/>
        <v>0</v>
      </c>
      <c r="K72" s="36"/>
      <c r="L72" s="52">
        <f t="shared" si="11"/>
        <v>0</v>
      </c>
      <c r="M72" s="37">
        <v>55</v>
      </c>
      <c r="N72" s="38"/>
      <c r="O72" s="39">
        <f t="shared" si="14"/>
        <v>0</v>
      </c>
      <c r="P72" s="38"/>
      <c r="Q72" s="39">
        <f t="shared" si="15"/>
        <v>0</v>
      </c>
      <c r="R72" s="38"/>
      <c r="S72" s="39">
        <f t="shared" si="16"/>
        <v>0</v>
      </c>
      <c r="T72" s="38"/>
      <c r="U72" s="39">
        <f t="shared" si="17"/>
        <v>0</v>
      </c>
      <c r="V72" s="39">
        <f t="shared" si="12"/>
        <v>0</v>
      </c>
      <c r="W72" s="34"/>
    </row>
    <row r="73" spans="1:23" x14ac:dyDescent="0.3">
      <c r="A73" s="31">
        <v>61</v>
      </c>
      <c r="B73" s="31"/>
      <c r="C73" s="31" t="s">
        <v>283</v>
      </c>
      <c r="D73" s="54" t="s">
        <v>191</v>
      </c>
      <c r="E73" s="31" t="s">
        <v>88</v>
      </c>
      <c r="F73" s="33"/>
      <c r="G73" s="33"/>
      <c r="H73" s="34"/>
      <c r="I73" s="35">
        <f t="shared" si="13"/>
        <v>0</v>
      </c>
      <c r="J73" s="35">
        <f t="shared" si="10"/>
        <v>0</v>
      </c>
      <c r="K73" s="36"/>
      <c r="L73" s="52">
        <f t="shared" si="11"/>
        <v>0</v>
      </c>
      <c r="M73" s="37">
        <v>117</v>
      </c>
      <c r="N73" s="38"/>
      <c r="O73" s="39">
        <f t="shared" si="14"/>
        <v>0</v>
      </c>
      <c r="P73" s="38"/>
      <c r="Q73" s="39">
        <f t="shared" si="15"/>
        <v>0</v>
      </c>
      <c r="R73" s="38"/>
      <c r="S73" s="39">
        <f t="shared" si="16"/>
        <v>0</v>
      </c>
      <c r="T73" s="38"/>
      <c r="U73" s="39">
        <f t="shared" si="17"/>
        <v>0</v>
      </c>
      <c r="V73" s="39">
        <f t="shared" si="12"/>
        <v>0</v>
      </c>
      <c r="W73" s="34"/>
    </row>
    <row r="74" spans="1:23" x14ac:dyDescent="0.3">
      <c r="A74" s="31">
        <v>62</v>
      </c>
      <c r="B74" s="31"/>
      <c r="C74" s="31" t="s">
        <v>284</v>
      </c>
      <c r="D74" s="54" t="s">
        <v>89</v>
      </c>
      <c r="E74" s="31" t="s">
        <v>90</v>
      </c>
      <c r="F74" s="33"/>
      <c r="G74" s="33"/>
      <c r="H74" s="34"/>
      <c r="I74" s="35">
        <f t="shared" si="13"/>
        <v>0</v>
      </c>
      <c r="J74" s="35">
        <f t="shared" si="10"/>
        <v>0</v>
      </c>
      <c r="K74" s="36"/>
      <c r="L74" s="52">
        <f t="shared" si="11"/>
        <v>0</v>
      </c>
      <c r="M74" s="37">
        <v>600</v>
      </c>
      <c r="N74" s="38"/>
      <c r="O74" s="39">
        <f t="shared" si="14"/>
        <v>0</v>
      </c>
      <c r="P74" s="38"/>
      <c r="Q74" s="39">
        <f t="shared" si="15"/>
        <v>0</v>
      </c>
      <c r="R74" s="38"/>
      <c r="S74" s="39">
        <f t="shared" si="16"/>
        <v>0</v>
      </c>
      <c r="T74" s="38"/>
      <c r="U74" s="39">
        <f t="shared" si="17"/>
        <v>0</v>
      </c>
      <c r="V74" s="39">
        <f t="shared" si="12"/>
        <v>0</v>
      </c>
      <c r="W74" s="34"/>
    </row>
    <row r="75" spans="1:23" x14ac:dyDescent="0.3">
      <c r="A75" s="31">
        <v>63</v>
      </c>
      <c r="B75" s="31"/>
      <c r="C75" s="31" t="s">
        <v>285</v>
      </c>
      <c r="D75" s="54" t="s">
        <v>91</v>
      </c>
      <c r="E75" s="31" t="s">
        <v>90</v>
      </c>
      <c r="F75" s="33"/>
      <c r="G75" s="33"/>
      <c r="H75" s="34"/>
      <c r="I75" s="35">
        <f t="shared" si="13"/>
        <v>0</v>
      </c>
      <c r="J75" s="35">
        <f t="shared" si="10"/>
        <v>0</v>
      </c>
      <c r="K75" s="36"/>
      <c r="L75" s="52">
        <f t="shared" si="11"/>
        <v>0</v>
      </c>
      <c r="M75" s="37">
        <v>342</v>
      </c>
      <c r="N75" s="38"/>
      <c r="O75" s="39">
        <f t="shared" si="14"/>
        <v>0</v>
      </c>
      <c r="P75" s="38"/>
      <c r="Q75" s="39">
        <f t="shared" si="15"/>
        <v>0</v>
      </c>
      <c r="R75" s="38"/>
      <c r="S75" s="39">
        <f t="shared" si="16"/>
        <v>0</v>
      </c>
      <c r="T75" s="38"/>
      <c r="U75" s="39">
        <f t="shared" si="17"/>
        <v>0</v>
      </c>
      <c r="V75" s="39">
        <f t="shared" si="12"/>
        <v>0</v>
      </c>
      <c r="W75" s="34"/>
    </row>
    <row r="76" spans="1:23" x14ac:dyDescent="0.3">
      <c r="A76" s="31">
        <v>64</v>
      </c>
      <c r="B76" s="31"/>
      <c r="C76" s="31" t="s">
        <v>286</v>
      </c>
      <c r="D76" s="54" t="s">
        <v>92</v>
      </c>
      <c r="E76" s="31" t="s">
        <v>41</v>
      </c>
      <c r="F76" s="33"/>
      <c r="G76" s="33"/>
      <c r="H76" s="34"/>
      <c r="I76" s="35">
        <f t="shared" si="13"/>
        <v>0</v>
      </c>
      <c r="J76" s="35">
        <f t="shared" si="10"/>
        <v>0</v>
      </c>
      <c r="K76" s="36"/>
      <c r="L76" s="52">
        <f t="shared" si="11"/>
        <v>0</v>
      </c>
      <c r="M76" s="37">
        <v>336.56</v>
      </c>
      <c r="N76" s="38"/>
      <c r="O76" s="39">
        <f t="shared" si="14"/>
        <v>0</v>
      </c>
      <c r="P76" s="38"/>
      <c r="Q76" s="39">
        <f t="shared" si="15"/>
        <v>0</v>
      </c>
      <c r="R76" s="38"/>
      <c r="S76" s="39">
        <f t="shared" si="16"/>
        <v>0</v>
      </c>
      <c r="T76" s="38"/>
      <c r="U76" s="39">
        <f t="shared" si="17"/>
        <v>0</v>
      </c>
      <c r="V76" s="39">
        <f t="shared" si="12"/>
        <v>0</v>
      </c>
      <c r="W76" s="34"/>
    </row>
    <row r="77" spans="1:23" x14ac:dyDescent="0.3">
      <c r="A77" s="31">
        <v>65</v>
      </c>
      <c r="B77" s="31"/>
      <c r="C77" s="31" t="s">
        <v>287</v>
      </c>
      <c r="D77" s="54" t="s">
        <v>192</v>
      </c>
      <c r="E77" s="31" t="s">
        <v>65</v>
      </c>
      <c r="F77" s="33"/>
      <c r="G77" s="33"/>
      <c r="H77" s="34"/>
      <c r="I77" s="35">
        <f t="shared" si="13"/>
        <v>0</v>
      </c>
      <c r="J77" s="35">
        <f t="shared" si="10"/>
        <v>0</v>
      </c>
      <c r="K77" s="36"/>
      <c r="L77" s="52">
        <f t="shared" si="11"/>
        <v>0</v>
      </c>
      <c r="M77" s="37">
        <v>480.3</v>
      </c>
      <c r="N77" s="38"/>
      <c r="O77" s="39">
        <f t="shared" ref="O77:O108" si="18">N77*M77</f>
        <v>0</v>
      </c>
      <c r="P77" s="38"/>
      <c r="Q77" s="39">
        <f t="shared" ref="Q77:Q108" si="19">P77*M77</f>
        <v>0</v>
      </c>
      <c r="R77" s="38"/>
      <c r="S77" s="39">
        <f t="shared" ref="S77:S108" si="20">R77*M77</f>
        <v>0</v>
      </c>
      <c r="T77" s="38"/>
      <c r="U77" s="39">
        <f t="shared" ref="U77:U108" si="21">T77*M77</f>
        <v>0</v>
      </c>
      <c r="V77" s="39">
        <f t="shared" si="12"/>
        <v>0</v>
      </c>
      <c r="W77" s="34"/>
    </row>
    <row r="78" spans="1:23" x14ac:dyDescent="0.3">
      <c r="A78" s="31">
        <v>66</v>
      </c>
      <c r="B78" s="31"/>
      <c r="C78" s="31" t="s">
        <v>288</v>
      </c>
      <c r="D78" s="54" t="s">
        <v>193</v>
      </c>
      <c r="E78" s="31" t="s">
        <v>93</v>
      </c>
      <c r="F78" s="33"/>
      <c r="G78" s="33"/>
      <c r="H78" s="34"/>
      <c r="I78" s="35">
        <f t="shared" si="13"/>
        <v>0</v>
      </c>
      <c r="J78" s="35">
        <f t="shared" ref="J78:J141" si="22">((F78+G78+I78)/3)*1.2</f>
        <v>0</v>
      </c>
      <c r="K78" s="36"/>
      <c r="L78" s="52">
        <f t="shared" ref="L78:L141" si="23">IF(K78&gt;J78,0,J78-K78)</f>
        <v>0</v>
      </c>
      <c r="M78" s="37"/>
      <c r="N78" s="38"/>
      <c r="O78" s="39">
        <f t="shared" si="18"/>
        <v>0</v>
      </c>
      <c r="P78" s="38"/>
      <c r="Q78" s="39">
        <f t="shared" si="19"/>
        <v>0</v>
      </c>
      <c r="R78" s="38"/>
      <c r="S78" s="39">
        <f t="shared" si="20"/>
        <v>0</v>
      </c>
      <c r="T78" s="38"/>
      <c r="U78" s="39">
        <f t="shared" si="21"/>
        <v>0</v>
      </c>
      <c r="V78" s="39">
        <f t="shared" ref="V78:V141" si="24">O78+Q78+S78+U78</f>
        <v>0</v>
      </c>
      <c r="W78" s="34"/>
    </row>
    <row r="79" spans="1:23" x14ac:dyDescent="0.3">
      <c r="A79" s="31">
        <v>67</v>
      </c>
      <c r="B79" s="31"/>
      <c r="C79" s="31" t="s">
        <v>289</v>
      </c>
      <c r="D79" s="54" t="s">
        <v>94</v>
      </c>
      <c r="E79" s="31" t="s">
        <v>31</v>
      </c>
      <c r="F79" s="33"/>
      <c r="G79" s="33"/>
      <c r="H79" s="34"/>
      <c r="I79" s="35">
        <f t="shared" ref="I79:I142" si="25">H79*12/9</f>
        <v>0</v>
      </c>
      <c r="J79" s="35">
        <f t="shared" si="22"/>
        <v>0</v>
      </c>
      <c r="K79" s="36"/>
      <c r="L79" s="52">
        <f t="shared" si="23"/>
        <v>0</v>
      </c>
      <c r="M79" s="37">
        <v>430</v>
      </c>
      <c r="N79" s="38"/>
      <c r="O79" s="39">
        <f t="shared" si="18"/>
        <v>0</v>
      </c>
      <c r="P79" s="38"/>
      <c r="Q79" s="39">
        <f t="shared" si="19"/>
        <v>0</v>
      </c>
      <c r="R79" s="38"/>
      <c r="S79" s="39">
        <f t="shared" si="20"/>
        <v>0</v>
      </c>
      <c r="T79" s="38"/>
      <c r="U79" s="39">
        <f t="shared" si="21"/>
        <v>0</v>
      </c>
      <c r="V79" s="39">
        <f t="shared" si="24"/>
        <v>0</v>
      </c>
      <c r="W79" s="34"/>
    </row>
    <row r="80" spans="1:23" x14ac:dyDescent="0.3">
      <c r="A80" s="31">
        <v>68</v>
      </c>
      <c r="B80" s="31"/>
      <c r="C80" s="31" t="s">
        <v>290</v>
      </c>
      <c r="D80" s="54" t="s">
        <v>95</v>
      </c>
      <c r="E80" s="31" t="s">
        <v>31</v>
      </c>
      <c r="F80" s="33"/>
      <c r="G80" s="33"/>
      <c r="H80" s="34"/>
      <c r="I80" s="35">
        <f t="shared" si="25"/>
        <v>0</v>
      </c>
      <c r="J80" s="35">
        <f t="shared" si="22"/>
        <v>0</v>
      </c>
      <c r="K80" s="36"/>
      <c r="L80" s="52">
        <f t="shared" si="23"/>
        <v>0</v>
      </c>
      <c r="M80" s="37">
        <v>650</v>
      </c>
      <c r="N80" s="38"/>
      <c r="O80" s="39">
        <f t="shared" si="18"/>
        <v>0</v>
      </c>
      <c r="P80" s="38"/>
      <c r="Q80" s="39">
        <f t="shared" si="19"/>
        <v>0</v>
      </c>
      <c r="R80" s="38"/>
      <c r="S80" s="39">
        <f t="shared" si="20"/>
        <v>0</v>
      </c>
      <c r="T80" s="38"/>
      <c r="U80" s="39">
        <f t="shared" si="21"/>
        <v>0</v>
      </c>
      <c r="V80" s="39">
        <f t="shared" si="24"/>
        <v>0</v>
      </c>
      <c r="W80" s="34"/>
    </row>
    <row r="81" spans="1:23" x14ac:dyDescent="0.3">
      <c r="A81" s="31">
        <v>69</v>
      </c>
      <c r="B81" s="31"/>
      <c r="C81" s="31" t="s">
        <v>291</v>
      </c>
      <c r="D81" s="54" t="s">
        <v>194</v>
      </c>
      <c r="E81" s="31" t="s">
        <v>96</v>
      </c>
      <c r="F81" s="33"/>
      <c r="G81" s="33"/>
      <c r="H81" s="34"/>
      <c r="I81" s="35">
        <f t="shared" si="25"/>
        <v>0</v>
      </c>
      <c r="J81" s="35">
        <f t="shared" si="22"/>
        <v>0</v>
      </c>
      <c r="K81" s="36"/>
      <c r="L81" s="52">
        <f t="shared" si="23"/>
        <v>0</v>
      </c>
      <c r="M81" s="37">
        <v>90</v>
      </c>
      <c r="N81" s="38"/>
      <c r="O81" s="39">
        <f t="shared" si="18"/>
        <v>0</v>
      </c>
      <c r="P81" s="38"/>
      <c r="Q81" s="39">
        <f t="shared" si="19"/>
        <v>0</v>
      </c>
      <c r="R81" s="38"/>
      <c r="S81" s="39">
        <f t="shared" si="20"/>
        <v>0</v>
      </c>
      <c r="T81" s="38"/>
      <c r="U81" s="39">
        <f t="shared" si="21"/>
        <v>0</v>
      </c>
      <c r="V81" s="39">
        <f t="shared" si="24"/>
        <v>0</v>
      </c>
      <c r="W81" s="34"/>
    </row>
    <row r="82" spans="1:23" x14ac:dyDescent="0.3">
      <c r="A82" s="31">
        <v>70</v>
      </c>
      <c r="B82" s="31"/>
      <c r="C82" s="31" t="s">
        <v>292</v>
      </c>
      <c r="D82" s="54" t="s">
        <v>195</v>
      </c>
      <c r="E82" s="31" t="s">
        <v>97</v>
      </c>
      <c r="F82" s="33"/>
      <c r="G82" s="33"/>
      <c r="H82" s="34"/>
      <c r="I82" s="35">
        <f t="shared" si="25"/>
        <v>0</v>
      </c>
      <c r="J82" s="35">
        <f t="shared" si="22"/>
        <v>0</v>
      </c>
      <c r="K82" s="36"/>
      <c r="L82" s="52">
        <f t="shared" si="23"/>
        <v>0</v>
      </c>
      <c r="M82" s="37">
        <v>800</v>
      </c>
      <c r="N82" s="38"/>
      <c r="O82" s="39">
        <f t="shared" si="18"/>
        <v>0</v>
      </c>
      <c r="P82" s="38"/>
      <c r="Q82" s="39">
        <f t="shared" si="19"/>
        <v>0</v>
      </c>
      <c r="R82" s="38"/>
      <c r="S82" s="39">
        <f t="shared" si="20"/>
        <v>0</v>
      </c>
      <c r="T82" s="38"/>
      <c r="U82" s="39">
        <f t="shared" si="21"/>
        <v>0</v>
      </c>
      <c r="V82" s="39">
        <f t="shared" si="24"/>
        <v>0</v>
      </c>
      <c r="W82" s="34"/>
    </row>
    <row r="83" spans="1:23" x14ac:dyDescent="0.3">
      <c r="A83" s="31">
        <v>71</v>
      </c>
      <c r="B83" s="31"/>
      <c r="C83" s="31" t="s">
        <v>293</v>
      </c>
      <c r="D83" s="54" t="s">
        <v>98</v>
      </c>
      <c r="E83" s="31" t="s">
        <v>29</v>
      </c>
      <c r="F83" s="33"/>
      <c r="G83" s="33"/>
      <c r="H83" s="34"/>
      <c r="I83" s="35">
        <f t="shared" si="25"/>
        <v>0</v>
      </c>
      <c r="J83" s="35">
        <f t="shared" si="22"/>
        <v>0</v>
      </c>
      <c r="K83" s="36"/>
      <c r="L83" s="52">
        <f t="shared" si="23"/>
        <v>0</v>
      </c>
      <c r="M83" s="37">
        <v>170</v>
      </c>
      <c r="N83" s="38"/>
      <c r="O83" s="39">
        <f t="shared" si="18"/>
        <v>0</v>
      </c>
      <c r="P83" s="38"/>
      <c r="Q83" s="39">
        <f t="shared" si="19"/>
        <v>0</v>
      </c>
      <c r="R83" s="38"/>
      <c r="S83" s="39">
        <f t="shared" si="20"/>
        <v>0</v>
      </c>
      <c r="T83" s="38"/>
      <c r="U83" s="39">
        <f t="shared" si="21"/>
        <v>0</v>
      </c>
      <c r="V83" s="39">
        <f t="shared" si="24"/>
        <v>0</v>
      </c>
      <c r="W83" s="34"/>
    </row>
    <row r="84" spans="1:23" x14ac:dyDescent="0.3">
      <c r="A84" s="31">
        <v>72</v>
      </c>
      <c r="B84" s="31"/>
      <c r="C84" s="31" t="s">
        <v>294</v>
      </c>
      <c r="D84" s="54" t="s">
        <v>99</v>
      </c>
      <c r="E84" s="31" t="s">
        <v>29</v>
      </c>
      <c r="F84" s="33"/>
      <c r="G84" s="33"/>
      <c r="H84" s="34"/>
      <c r="I84" s="35">
        <f t="shared" si="25"/>
        <v>0</v>
      </c>
      <c r="J84" s="35">
        <f t="shared" si="22"/>
        <v>0</v>
      </c>
      <c r="K84" s="36"/>
      <c r="L84" s="52">
        <f t="shared" si="23"/>
        <v>0</v>
      </c>
      <c r="M84" s="37">
        <v>260</v>
      </c>
      <c r="N84" s="38"/>
      <c r="O84" s="39">
        <f t="shared" si="18"/>
        <v>0</v>
      </c>
      <c r="P84" s="38"/>
      <c r="Q84" s="39">
        <f t="shared" si="19"/>
        <v>0</v>
      </c>
      <c r="R84" s="38"/>
      <c r="S84" s="39">
        <f t="shared" si="20"/>
        <v>0</v>
      </c>
      <c r="T84" s="38"/>
      <c r="U84" s="39">
        <f t="shared" si="21"/>
        <v>0</v>
      </c>
      <c r="V84" s="39">
        <f t="shared" si="24"/>
        <v>0</v>
      </c>
      <c r="W84" s="34"/>
    </row>
    <row r="85" spans="1:23" x14ac:dyDescent="0.3">
      <c r="A85" s="31">
        <v>73</v>
      </c>
      <c r="B85" s="31"/>
      <c r="C85" s="31" t="s">
        <v>295</v>
      </c>
      <c r="D85" s="54" t="s">
        <v>100</v>
      </c>
      <c r="E85" s="31" t="s">
        <v>31</v>
      </c>
      <c r="F85" s="33"/>
      <c r="G85" s="33"/>
      <c r="H85" s="34"/>
      <c r="I85" s="35">
        <f t="shared" si="25"/>
        <v>0</v>
      </c>
      <c r="J85" s="35">
        <f t="shared" si="22"/>
        <v>0</v>
      </c>
      <c r="K85" s="36"/>
      <c r="L85" s="52">
        <f t="shared" si="23"/>
        <v>0</v>
      </c>
      <c r="M85" s="37">
        <v>530</v>
      </c>
      <c r="N85" s="38"/>
      <c r="O85" s="39">
        <f t="shared" si="18"/>
        <v>0</v>
      </c>
      <c r="P85" s="38"/>
      <c r="Q85" s="39">
        <f t="shared" si="19"/>
        <v>0</v>
      </c>
      <c r="R85" s="38"/>
      <c r="S85" s="39">
        <f t="shared" si="20"/>
        <v>0</v>
      </c>
      <c r="T85" s="38"/>
      <c r="U85" s="39">
        <f t="shared" si="21"/>
        <v>0</v>
      </c>
      <c r="V85" s="39">
        <f t="shared" si="24"/>
        <v>0</v>
      </c>
      <c r="W85" s="34"/>
    </row>
    <row r="86" spans="1:23" x14ac:dyDescent="0.3">
      <c r="A86" s="31">
        <v>74</v>
      </c>
      <c r="B86" s="31"/>
      <c r="C86" s="31" t="s">
        <v>296</v>
      </c>
      <c r="D86" s="54" t="s">
        <v>101</v>
      </c>
      <c r="E86" s="31" t="s">
        <v>31</v>
      </c>
      <c r="F86" s="33"/>
      <c r="G86" s="33"/>
      <c r="H86" s="34"/>
      <c r="I86" s="35">
        <f t="shared" si="25"/>
        <v>0</v>
      </c>
      <c r="J86" s="35">
        <f t="shared" si="22"/>
        <v>0</v>
      </c>
      <c r="K86" s="36"/>
      <c r="L86" s="52">
        <f t="shared" si="23"/>
        <v>0</v>
      </c>
      <c r="M86" s="37">
        <v>830</v>
      </c>
      <c r="N86" s="38"/>
      <c r="O86" s="39">
        <f t="shared" si="18"/>
        <v>0</v>
      </c>
      <c r="P86" s="38"/>
      <c r="Q86" s="39">
        <f t="shared" si="19"/>
        <v>0</v>
      </c>
      <c r="R86" s="38"/>
      <c r="S86" s="39">
        <f t="shared" si="20"/>
        <v>0</v>
      </c>
      <c r="T86" s="38"/>
      <c r="U86" s="39">
        <f t="shared" si="21"/>
        <v>0</v>
      </c>
      <c r="V86" s="39">
        <f t="shared" si="24"/>
        <v>0</v>
      </c>
      <c r="W86" s="34"/>
    </row>
    <row r="87" spans="1:23" x14ac:dyDescent="0.3">
      <c r="A87" s="31">
        <v>75</v>
      </c>
      <c r="B87" s="31"/>
      <c r="C87" s="31" t="s">
        <v>297</v>
      </c>
      <c r="D87" s="54" t="s">
        <v>196</v>
      </c>
      <c r="E87" s="31" t="s">
        <v>102</v>
      </c>
      <c r="F87" s="33"/>
      <c r="G87" s="33"/>
      <c r="H87" s="34"/>
      <c r="I87" s="35">
        <f t="shared" si="25"/>
        <v>0</v>
      </c>
      <c r="J87" s="35">
        <f t="shared" si="22"/>
        <v>0</v>
      </c>
      <c r="K87" s="36"/>
      <c r="L87" s="52">
        <f t="shared" si="23"/>
        <v>0</v>
      </c>
      <c r="M87" s="37">
        <v>190</v>
      </c>
      <c r="N87" s="38"/>
      <c r="O87" s="39">
        <f t="shared" si="18"/>
        <v>0</v>
      </c>
      <c r="P87" s="38"/>
      <c r="Q87" s="39">
        <f t="shared" si="19"/>
        <v>0</v>
      </c>
      <c r="R87" s="38"/>
      <c r="S87" s="39">
        <f t="shared" si="20"/>
        <v>0</v>
      </c>
      <c r="T87" s="38"/>
      <c r="U87" s="39">
        <f t="shared" si="21"/>
        <v>0</v>
      </c>
      <c r="V87" s="39">
        <f t="shared" si="24"/>
        <v>0</v>
      </c>
      <c r="W87" s="34"/>
    </row>
    <row r="88" spans="1:23" x14ac:dyDescent="0.3">
      <c r="A88" s="31">
        <v>76</v>
      </c>
      <c r="B88" s="31"/>
      <c r="C88" s="31" t="s">
        <v>298</v>
      </c>
      <c r="D88" s="54" t="s">
        <v>197</v>
      </c>
      <c r="E88" s="31" t="s">
        <v>31</v>
      </c>
      <c r="F88" s="33"/>
      <c r="G88" s="33"/>
      <c r="H88" s="34"/>
      <c r="I88" s="35">
        <f t="shared" si="25"/>
        <v>0</v>
      </c>
      <c r="J88" s="35">
        <f t="shared" si="22"/>
        <v>0</v>
      </c>
      <c r="K88" s="36"/>
      <c r="L88" s="52">
        <f t="shared" si="23"/>
        <v>0</v>
      </c>
      <c r="M88" s="37">
        <v>350</v>
      </c>
      <c r="N88" s="38"/>
      <c r="O88" s="39">
        <f t="shared" si="18"/>
        <v>0</v>
      </c>
      <c r="P88" s="38"/>
      <c r="Q88" s="39">
        <f t="shared" si="19"/>
        <v>0</v>
      </c>
      <c r="R88" s="38"/>
      <c r="S88" s="39">
        <f t="shared" si="20"/>
        <v>0</v>
      </c>
      <c r="T88" s="38"/>
      <c r="U88" s="39">
        <f t="shared" si="21"/>
        <v>0</v>
      </c>
      <c r="V88" s="39">
        <f t="shared" si="24"/>
        <v>0</v>
      </c>
      <c r="W88" s="34"/>
    </row>
    <row r="89" spans="1:23" x14ac:dyDescent="0.3">
      <c r="A89" s="31">
        <v>77</v>
      </c>
      <c r="B89" s="31"/>
      <c r="C89" s="31" t="s">
        <v>299</v>
      </c>
      <c r="D89" s="54" t="s">
        <v>103</v>
      </c>
      <c r="E89" s="31" t="s">
        <v>29</v>
      </c>
      <c r="F89" s="33"/>
      <c r="G89" s="33"/>
      <c r="H89" s="34"/>
      <c r="I89" s="35">
        <f t="shared" si="25"/>
        <v>0</v>
      </c>
      <c r="J89" s="35">
        <f t="shared" si="22"/>
        <v>0</v>
      </c>
      <c r="K89" s="36"/>
      <c r="L89" s="52">
        <f t="shared" si="23"/>
        <v>0</v>
      </c>
      <c r="M89" s="37">
        <v>150</v>
      </c>
      <c r="N89" s="38"/>
      <c r="O89" s="39">
        <f t="shared" si="18"/>
        <v>0</v>
      </c>
      <c r="P89" s="38"/>
      <c r="Q89" s="39">
        <f t="shared" si="19"/>
        <v>0</v>
      </c>
      <c r="R89" s="38"/>
      <c r="S89" s="39">
        <f t="shared" si="20"/>
        <v>0</v>
      </c>
      <c r="T89" s="38"/>
      <c r="U89" s="39">
        <f t="shared" si="21"/>
        <v>0</v>
      </c>
      <c r="V89" s="39">
        <f t="shared" si="24"/>
        <v>0</v>
      </c>
      <c r="W89" s="34"/>
    </row>
    <row r="90" spans="1:23" x14ac:dyDescent="0.3">
      <c r="A90" s="31">
        <v>78</v>
      </c>
      <c r="B90" s="31"/>
      <c r="C90" s="31" t="s">
        <v>300</v>
      </c>
      <c r="D90" s="54" t="s">
        <v>104</v>
      </c>
      <c r="E90" s="31" t="s">
        <v>29</v>
      </c>
      <c r="F90" s="33"/>
      <c r="G90" s="33"/>
      <c r="H90" s="34"/>
      <c r="I90" s="35">
        <f t="shared" si="25"/>
        <v>0</v>
      </c>
      <c r="J90" s="35">
        <f t="shared" si="22"/>
        <v>0</v>
      </c>
      <c r="K90" s="36"/>
      <c r="L90" s="52">
        <f t="shared" si="23"/>
        <v>0</v>
      </c>
      <c r="M90" s="37">
        <v>300</v>
      </c>
      <c r="N90" s="38"/>
      <c r="O90" s="39">
        <f t="shared" si="18"/>
        <v>0</v>
      </c>
      <c r="P90" s="38"/>
      <c r="Q90" s="39">
        <f t="shared" si="19"/>
        <v>0</v>
      </c>
      <c r="R90" s="38"/>
      <c r="S90" s="39">
        <f t="shared" si="20"/>
        <v>0</v>
      </c>
      <c r="T90" s="38"/>
      <c r="U90" s="39">
        <f t="shared" si="21"/>
        <v>0</v>
      </c>
      <c r="V90" s="39">
        <f t="shared" si="24"/>
        <v>0</v>
      </c>
      <c r="W90" s="34"/>
    </row>
    <row r="91" spans="1:23" x14ac:dyDescent="0.3">
      <c r="A91" s="31">
        <v>79</v>
      </c>
      <c r="B91" s="31"/>
      <c r="C91" s="31" t="s">
        <v>301</v>
      </c>
      <c r="D91" s="54" t="s">
        <v>105</v>
      </c>
      <c r="E91" s="31" t="s">
        <v>29</v>
      </c>
      <c r="F91" s="33"/>
      <c r="G91" s="33"/>
      <c r="H91" s="34"/>
      <c r="I91" s="35">
        <f t="shared" si="25"/>
        <v>0</v>
      </c>
      <c r="J91" s="35">
        <f t="shared" si="22"/>
        <v>0</v>
      </c>
      <c r="K91" s="36"/>
      <c r="L91" s="52">
        <f t="shared" si="23"/>
        <v>0</v>
      </c>
      <c r="M91" s="37">
        <v>55</v>
      </c>
      <c r="N91" s="38"/>
      <c r="O91" s="39">
        <f t="shared" si="18"/>
        <v>0</v>
      </c>
      <c r="P91" s="38"/>
      <c r="Q91" s="39">
        <f t="shared" si="19"/>
        <v>0</v>
      </c>
      <c r="R91" s="38"/>
      <c r="S91" s="39">
        <f t="shared" si="20"/>
        <v>0</v>
      </c>
      <c r="T91" s="38"/>
      <c r="U91" s="39">
        <f t="shared" si="21"/>
        <v>0</v>
      </c>
      <c r="V91" s="39">
        <f t="shared" si="24"/>
        <v>0</v>
      </c>
      <c r="W91" s="34"/>
    </row>
    <row r="92" spans="1:23" x14ac:dyDescent="0.3">
      <c r="A92" s="31">
        <v>80</v>
      </c>
      <c r="B92" s="31"/>
      <c r="C92" s="31" t="s">
        <v>302</v>
      </c>
      <c r="D92" s="54" t="s">
        <v>106</v>
      </c>
      <c r="E92" s="31" t="s">
        <v>107</v>
      </c>
      <c r="F92" s="33"/>
      <c r="G92" s="33"/>
      <c r="H92" s="34"/>
      <c r="I92" s="35">
        <f t="shared" si="25"/>
        <v>0</v>
      </c>
      <c r="J92" s="35">
        <f t="shared" si="22"/>
        <v>0</v>
      </c>
      <c r="K92" s="36"/>
      <c r="L92" s="52">
        <f t="shared" si="23"/>
        <v>0</v>
      </c>
      <c r="M92" s="37">
        <v>120</v>
      </c>
      <c r="N92" s="38"/>
      <c r="O92" s="39">
        <f t="shared" si="18"/>
        <v>0</v>
      </c>
      <c r="P92" s="38"/>
      <c r="Q92" s="39">
        <f t="shared" si="19"/>
        <v>0</v>
      </c>
      <c r="R92" s="38"/>
      <c r="S92" s="39">
        <f t="shared" si="20"/>
        <v>0</v>
      </c>
      <c r="T92" s="38"/>
      <c r="U92" s="39">
        <f t="shared" si="21"/>
        <v>0</v>
      </c>
      <c r="V92" s="39">
        <f t="shared" si="24"/>
        <v>0</v>
      </c>
      <c r="W92" s="34"/>
    </row>
    <row r="93" spans="1:23" x14ac:dyDescent="0.3">
      <c r="A93" s="31">
        <v>81</v>
      </c>
      <c r="B93" s="31"/>
      <c r="C93" s="31" t="s">
        <v>303</v>
      </c>
      <c r="D93" s="54" t="s">
        <v>108</v>
      </c>
      <c r="E93" s="31" t="s">
        <v>107</v>
      </c>
      <c r="F93" s="33"/>
      <c r="G93" s="33"/>
      <c r="H93" s="34"/>
      <c r="I93" s="35">
        <f t="shared" si="25"/>
        <v>0</v>
      </c>
      <c r="J93" s="35">
        <f t="shared" si="22"/>
        <v>0</v>
      </c>
      <c r="K93" s="36"/>
      <c r="L93" s="52">
        <f t="shared" si="23"/>
        <v>0</v>
      </c>
      <c r="M93" s="37">
        <v>150</v>
      </c>
      <c r="N93" s="38"/>
      <c r="O93" s="39">
        <f t="shared" si="18"/>
        <v>0</v>
      </c>
      <c r="P93" s="38"/>
      <c r="Q93" s="39">
        <f t="shared" si="19"/>
        <v>0</v>
      </c>
      <c r="R93" s="38"/>
      <c r="S93" s="39">
        <f t="shared" si="20"/>
        <v>0</v>
      </c>
      <c r="T93" s="38"/>
      <c r="U93" s="39">
        <f t="shared" si="21"/>
        <v>0</v>
      </c>
      <c r="V93" s="39">
        <f t="shared" si="24"/>
        <v>0</v>
      </c>
      <c r="W93" s="34"/>
    </row>
    <row r="94" spans="1:23" x14ac:dyDescent="0.3">
      <c r="A94" s="31">
        <v>82</v>
      </c>
      <c r="B94" s="31"/>
      <c r="C94" s="31" t="s">
        <v>304</v>
      </c>
      <c r="D94" s="54" t="s">
        <v>109</v>
      </c>
      <c r="E94" s="31" t="s">
        <v>110</v>
      </c>
      <c r="F94" s="33"/>
      <c r="G94" s="33"/>
      <c r="H94" s="34"/>
      <c r="I94" s="35">
        <f t="shared" si="25"/>
        <v>0</v>
      </c>
      <c r="J94" s="35">
        <f t="shared" si="22"/>
        <v>0</v>
      </c>
      <c r="K94" s="36"/>
      <c r="L94" s="52">
        <f t="shared" si="23"/>
        <v>0</v>
      </c>
      <c r="M94" s="37">
        <v>6250</v>
      </c>
      <c r="N94" s="38"/>
      <c r="O94" s="39">
        <f t="shared" si="18"/>
        <v>0</v>
      </c>
      <c r="P94" s="38"/>
      <c r="Q94" s="39">
        <f t="shared" si="19"/>
        <v>0</v>
      </c>
      <c r="R94" s="38"/>
      <c r="S94" s="39">
        <f t="shared" si="20"/>
        <v>0</v>
      </c>
      <c r="T94" s="38"/>
      <c r="U94" s="39">
        <f t="shared" si="21"/>
        <v>0</v>
      </c>
      <c r="V94" s="39">
        <f t="shared" si="24"/>
        <v>0</v>
      </c>
      <c r="W94" s="34"/>
    </row>
    <row r="95" spans="1:23" x14ac:dyDescent="0.3">
      <c r="A95" s="31">
        <v>83</v>
      </c>
      <c r="B95" s="31"/>
      <c r="C95" s="31" t="s">
        <v>305</v>
      </c>
      <c r="D95" s="54" t="s">
        <v>111</v>
      </c>
      <c r="E95" s="31" t="s">
        <v>37</v>
      </c>
      <c r="F95" s="33"/>
      <c r="G95" s="33"/>
      <c r="H95" s="34"/>
      <c r="I95" s="35">
        <f t="shared" si="25"/>
        <v>0</v>
      </c>
      <c r="J95" s="35">
        <f t="shared" si="22"/>
        <v>0</v>
      </c>
      <c r="K95" s="36"/>
      <c r="L95" s="52">
        <f t="shared" si="23"/>
        <v>0</v>
      </c>
      <c r="M95" s="37">
        <v>248</v>
      </c>
      <c r="N95" s="38"/>
      <c r="O95" s="39">
        <f t="shared" si="18"/>
        <v>0</v>
      </c>
      <c r="P95" s="38"/>
      <c r="Q95" s="39">
        <f t="shared" si="19"/>
        <v>0</v>
      </c>
      <c r="R95" s="38"/>
      <c r="S95" s="39">
        <f t="shared" si="20"/>
        <v>0</v>
      </c>
      <c r="T95" s="38"/>
      <c r="U95" s="39">
        <f t="shared" si="21"/>
        <v>0</v>
      </c>
      <c r="V95" s="39">
        <f t="shared" si="24"/>
        <v>0</v>
      </c>
      <c r="W95" s="34"/>
    </row>
    <row r="96" spans="1:23" x14ac:dyDescent="0.3">
      <c r="A96" s="31">
        <v>84</v>
      </c>
      <c r="B96" s="31"/>
      <c r="C96" s="31" t="s">
        <v>306</v>
      </c>
      <c r="D96" s="54" t="s">
        <v>112</v>
      </c>
      <c r="E96" s="31" t="s">
        <v>29</v>
      </c>
      <c r="F96" s="33"/>
      <c r="G96" s="33"/>
      <c r="H96" s="34"/>
      <c r="I96" s="35">
        <f t="shared" si="25"/>
        <v>0</v>
      </c>
      <c r="J96" s="35">
        <f t="shared" si="22"/>
        <v>0</v>
      </c>
      <c r="K96" s="36"/>
      <c r="L96" s="52">
        <f t="shared" si="23"/>
        <v>0</v>
      </c>
      <c r="M96" s="37">
        <v>290</v>
      </c>
      <c r="N96" s="38"/>
      <c r="O96" s="39">
        <f t="shared" si="18"/>
        <v>0</v>
      </c>
      <c r="P96" s="38"/>
      <c r="Q96" s="39">
        <f t="shared" si="19"/>
        <v>0</v>
      </c>
      <c r="R96" s="38"/>
      <c r="S96" s="39">
        <f t="shared" si="20"/>
        <v>0</v>
      </c>
      <c r="T96" s="38"/>
      <c r="U96" s="39">
        <f t="shared" si="21"/>
        <v>0</v>
      </c>
      <c r="V96" s="39">
        <f t="shared" si="24"/>
        <v>0</v>
      </c>
      <c r="W96" s="34"/>
    </row>
    <row r="97" spans="1:23" x14ac:dyDescent="0.3">
      <c r="A97" s="31">
        <v>85</v>
      </c>
      <c r="B97" s="31"/>
      <c r="C97" s="31" t="s">
        <v>307</v>
      </c>
      <c r="D97" s="54" t="s">
        <v>113</v>
      </c>
      <c r="E97" s="31" t="s">
        <v>29</v>
      </c>
      <c r="F97" s="33"/>
      <c r="G97" s="33"/>
      <c r="H97" s="34"/>
      <c r="I97" s="35">
        <f t="shared" si="25"/>
        <v>0</v>
      </c>
      <c r="J97" s="35">
        <f t="shared" si="22"/>
        <v>0</v>
      </c>
      <c r="K97" s="36"/>
      <c r="L97" s="52">
        <f t="shared" si="23"/>
        <v>0</v>
      </c>
      <c r="M97" s="37">
        <v>400</v>
      </c>
      <c r="N97" s="38"/>
      <c r="O97" s="39">
        <f t="shared" si="18"/>
        <v>0</v>
      </c>
      <c r="P97" s="38"/>
      <c r="Q97" s="39">
        <f t="shared" si="19"/>
        <v>0</v>
      </c>
      <c r="R97" s="38"/>
      <c r="S97" s="39">
        <f t="shared" si="20"/>
        <v>0</v>
      </c>
      <c r="T97" s="38"/>
      <c r="U97" s="39">
        <f t="shared" si="21"/>
        <v>0</v>
      </c>
      <c r="V97" s="39">
        <f t="shared" si="24"/>
        <v>0</v>
      </c>
      <c r="W97" s="34"/>
    </row>
    <row r="98" spans="1:23" x14ac:dyDescent="0.3">
      <c r="A98" s="31">
        <v>86</v>
      </c>
      <c r="B98" s="31"/>
      <c r="C98" s="31" t="s">
        <v>308</v>
      </c>
      <c r="D98" s="54" t="s">
        <v>198</v>
      </c>
      <c r="E98" s="31" t="s">
        <v>65</v>
      </c>
      <c r="F98" s="33"/>
      <c r="G98" s="33"/>
      <c r="H98" s="34"/>
      <c r="I98" s="35">
        <f t="shared" si="25"/>
        <v>0</v>
      </c>
      <c r="J98" s="35">
        <f t="shared" si="22"/>
        <v>0</v>
      </c>
      <c r="K98" s="36"/>
      <c r="L98" s="52">
        <f t="shared" si="23"/>
        <v>0</v>
      </c>
      <c r="M98" s="37">
        <v>150</v>
      </c>
      <c r="N98" s="38"/>
      <c r="O98" s="39">
        <f t="shared" si="18"/>
        <v>0</v>
      </c>
      <c r="P98" s="38"/>
      <c r="Q98" s="39">
        <f t="shared" si="19"/>
        <v>0</v>
      </c>
      <c r="R98" s="38"/>
      <c r="S98" s="39">
        <f t="shared" si="20"/>
        <v>0</v>
      </c>
      <c r="T98" s="38"/>
      <c r="U98" s="39">
        <f t="shared" si="21"/>
        <v>0</v>
      </c>
      <c r="V98" s="39">
        <f t="shared" si="24"/>
        <v>0</v>
      </c>
      <c r="W98" s="34"/>
    </row>
    <row r="99" spans="1:23" x14ac:dyDescent="0.3">
      <c r="A99" s="31">
        <v>87</v>
      </c>
      <c r="B99" s="31"/>
      <c r="C99" s="31" t="s">
        <v>309</v>
      </c>
      <c r="D99" s="54" t="s">
        <v>199</v>
      </c>
      <c r="E99" s="31" t="s">
        <v>65</v>
      </c>
      <c r="F99" s="33"/>
      <c r="G99" s="33"/>
      <c r="H99" s="34"/>
      <c r="I99" s="35">
        <f t="shared" si="25"/>
        <v>0</v>
      </c>
      <c r="J99" s="35">
        <f t="shared" si="22"/>
        <v>0</v>
      </c>
      <c r="K99" s="36"/>
      <c r="L99" s="52">
        <f t="shared" si="23"/>
        <v>0</v>
      </c>
      <c r="M99" s="37">
        <v>210</v>
      </c>
      <c r="N99" s="38"/>
      <c r="O99" s="39">
        <f t="shared" si="18"/>
        <v>0</v>
      </c>
      <c r="P99" s="38"/>
      <c r="Q99" s="39">
        <f t="shared" si="19"/>
        <v>0</v>
      </c>
      <c r="R99" s="38"/>
      <c r="S99" s="39">
        <f t="shared" si="20"/>
        <v>0</v>
      </c>
      <c r="T99" s="38"/>
      <c r="U99" s="39">
        <f t="shared" si="21"/>
        <v>0</v>
      </c>
      <c r="V99" s="39">
        <f t="shared" si="24"/>
        <v>0</v>
      </c>
      <c r="W99" s="34"/>
    </row>
    <row r="100" spans="1:23" x14ac:dyDescent="0.3">
      <c r="A100" s="31">
        <v>88</v>
      </c>
      <c r="B100" s="31"/>
      <c r="C100" s="31" t="s">
        <v>310</v>
      </c>
      <c r="D100" s="54" t="s">
        <v>200</v>
      </c>
      <c r="E100" s="31" t="s">
        <v>40</v>
      </c>
      <c r="F100" s="33"/>
      <c r="G100" s="33"/>
      <c r="H100" s="34"/>
      <c r="I100" s="35">
        <f t="shared" si="25"/>
        <v>0</v>
      </c>
      <c r="J100" s="35">
        <f t="shared" si="22"/>
        <v>0</v>
      </c>
      <c r="K100" s="36"/>
      <c r="L100" s="52">
        <f t="shared" si="23"/>
        <v>0</v>
      </c>
      <c r="M100" s="37">
        <v>255.12</v>
      </c>
      <c r="N100" s="38"/>
      <c r="O100" s="39">
        <f t="shared" si="18"/>
        <v>0</v>
      </c>
      <c r="P100" s="38"/>
      <c r="Q100" s="39">
        <f t="shared" si="19"/>
        <v>0</v>
      </c>
      <c r="R100" s="38"/>
      <c r="S100" s="39">
        <f t="shared" si="20"/>
        <v>0</v>
      </c>
      <c r="T100" s="38"/>
      <c r="U100" s="39">
        <f t="shared" si="21"/>
        <v>0</v>
      </c>
      <c r="V100" s="39">
        <f t="shared" si="24"/>
        <v>0</v>
      </c>
      <c r="W100" s="34"/>
    </row>
    <row r="101" spans="1:23" x14ac:dyDescent="0.3">
      <c r="A101" s="31">
        <v>89</v>
      </c>
      <c r="B101" s="31"/>
      <c r="C101" s="31" t="s">
        <v>311</v>
      </c>
      <c r="D101" s="54" t="s">
        <v>201</v>
      </c>
      <c r="E101" s="31" t="s">
        <v>40</v>
      </c>
      <c r="F101" s="33"/>
      <c r="G101" s="33"/>
      <c r="H101" s="34"/>
      <c r="I101" s="35">
        <f t="shared" si="25"/>
        <v>0</v>
      </c>
      <c r="J101" s="35">
        <f t="shared" si="22"/>
        <v>0</v>
      </c>
      <c r="K101" s="36"/>
      <c r="L101" s="52">
        <f t="shared" si="23"/>
        <v>0</v>
      </c>
      <c r="M101" s="37">
        <v>802.11</v>
      </c>
      <c r="N101" s="38"/>
      <c r="O101" s="39">
        <f t="shared" si="18"/>
        <v>0</v>
      </c>
      <c r="P101" s="38"/>
      <c r="Q101" s="39">
        <f t="shared" si="19"/>
        <v>0</v>
      </c>
      <c r="R101" s="38"/>
      <c r="S101" s="39">
        <f t="shared" si="20"/>
        <v>0</v>
      </c>
      <c r="T101" s="38"/>
      <c r="U101" s="39">
        <f t="shared" si="21"/>
        <v>0</v>
      </c>
      <c r="V101" s="39">
        <f t="shared" si="24"/>
        <v>0</v>
      </c>
      <c r="W101" s="34"/>
    </row>
    <row r="102" spans="1:23" x14ac:dyDescent="0.3">
      <c r="A102" s="31">
        <v>90</v>
      </c>
      <c r="B102" s="31"/>
      <c r="C102" s="31" t="s">
        <v>312</v>
      </c>
      <c r="D102" s="54" t="s">
        <v>202</v>
      </c>
      <c r="E102" s="31" t="s">
        <v>114</v>
      </c>
      <c r="F102" s="33"/>
      <c r="G102" s="33"/>
      <c r="H102" s="34"/>
      <c r="I102" s="35">
        <f t="shared" si="25"/>
        <v>0</v>
      </c>
      <c r="J102" s="35">
        <f t="shared" si="22"/>
        <v>0</v>
      </c>
      <c r="K102" s="36"/>
      <c r="L102" s="52">
        <f t="shared" si="23"/>
        <v>0</v>
      </c>
      <c r="M102" s="37">
        <v>11</v>
      </c>
      <c r="N102" s="38"/>
      <c r="O102" s="39">
        <f t="shared" si="18"/>
        <v>0</v>
      </c>
      <c r="P102" s="38"/>
      <c r="Q102" s="39">
        <f t="shared" si="19"/>
        <v>0</v>
      </c>
      <c r="R102" s="38"/>
      <c r="S102" s="39">
        <f t="shared" si="20"/>
        <v>0</v>
      </c>
      <c r="T102" s="38"/>
      <c r="U102" s="39">
        <f t="shared" si="21"/>
        <v>0</v>
      </c>
      <c r="V102" s="39">
        <f t="shared" si="24"/>
        <v>0</v>
      </c>
      <c r="W102" s="34"/>
    </row>
    <row r="103" spans="1:23" x14ac:dyDescent="0.3">
      <c r="A103" s="31">
        <v>91</v>
      </c>
      <c r="B103" s="31"/>
      <c r="C103" s="31" t="s">
        <v>313</v>
      </c>
      <c r="D103" s="54" t="s">
        <v>203</v>
      </c>
      <c r="E103" s="31" t="s">
        <v>115</v>
      </c>
      <c r="F103" s="33"/>
      <c r="G103" s="33"/>
      <c r="H103" s="34"/>
      <c r="I103" s="35">
        <f t="shared" si="25"/>
        <v>0</v>
      </c>
      <c r="J103" s="35">
        <f t="shared" si="22"/>
        <v>0</v>
      </c>
      <c r="K103" s="36"/>
      <c r="L103" s="52">
        <f t="shared" si="23"/>
        <v>0</v>
      </c>
      <c r="M103" s="37">
        <v>7</v>
      </c>
      <c r="N103" s="38"/>
      <c r="O103" s="39">
        <f t="shared" si="18"/>
        <v>0</v>
      </c>
      <c r="P103" s="38"/>
      <c r="Q103" s="39">
        <f t="shared" si="19"/>
        <v>0</v>
      </c>
      <c r="R103" s="38"/>
      <c r="S103" s="39">
        <f t="shared" si="20"/>
        <v>0</v>
      </c>
      <c r="T103" s="38"/>
      <c r="U103" s="39">
        <f t="shared" si="21"/>
        <v>0</v>
      </c>
      <c r="V103" s="39">
        <f t="shared" si="24"/>
        <v>0</v>
      </c>
      <c r="W103" s="34"/>
    </row>
    <row r="104" spans="1:23" x14ac:dyDescent="0.3">
      <c r="A104" s="31">
        <v>92</v>
      </c>
      <c r="B104" s="31"/>
      <c r="C104" s="31" t="s">
        <v>314</v>
      </c>
      <c r="D104" s="54" t="s">
        <v>204</v>
      </c>
      <c r="E104" s="31" t="s">
        <v>115</v>
      </c>
      <c r="F104" s="33"/>
      <c r="G104" s="33"/>
      <c r="H104" s="34"/>
      <c r="I104" s="35">
        <f t="shared" si="25"/>
        <v>0</v>
      </c>
      <c r="J104" s="35">
        <f t="shared" si="22"/>
        <v>0</v>
      </c>
      <c r="K104" s="36"/>
      <c r="L104" s="52">
        <f t="shared" si="23"/>
        <v>0</v>
      </c>
      <c r="M104" s="37">
        <v>8</v>
      </c>
      <c r="N104" s="38"/>
      <c r="O104" s="39">
        <f t="shared" si="18"/>
        <v>0</v>
      </c>
      <c r="P104" s="38"/>
      <c r="Q104" s="39">
        <f t="shared" si="19"/>
        <v>0</v>
      </c>
      <c r="R104" s="38"/>
      <c r="S104" s="39">
        <f t="shared" si="20"/>
        <v>0</v>
      </c>
      <c r="T104" s="38"/>
      <c r="U104" s="39">
        <f t="shared" si="21"/>
        <v>0</v>
      </c>
      <c r="V104" s="39">
        <f t="shared" si="24"/>
        <v>0</v>
      </c>
      <c r="W104" s="34"/>
    </row>
    <row r="105" spans="1:23" x14ac:dyDescent="0.3">
      <c r="A105" s="31">
        <v>93</v>
      </c>
      <c r="B105" s="31"/>
      <c r="C105" s="31" t="s">
        <v>315</v>
      </c>
      <c r="D105" s="54" t="s">
        <v>205</v>
      </c>
      <c r="E105" s="31" t="s">
        <v>116</v>
      </c>
      <c r="F105" s="33"/>
      <c r="G105" s="33"/>
      <c r="H105" s="34"/>
      <c r="I105" s="35">
        <f t="shared" si="25"/>
        <v>0</v>
      </c>
      <c r="J105" s="35">
        <f t="shared" si="22"/>
        <v>0</v>
      </c>
      <c r="K105" s="36"/>
      <c r="L105" s="52">
        <f t="shared" si="23"/>
        <v>0</v>
      </c>
      <c r="M105" s="37">
        <v>18</v>
      </c>
      <c r="N105" s="38"/>
      <c r="O105" s="39">
        <f t="shared" si="18"/>
        <v>0</v>
      </c>
      <c r="P105" s="38"/>
      <c r="Q105" s="39">
        <f t="shared" si="19"/>
        <v>0</v>
      </c>
      <c r="R105" s="38"/>
      <c r="S105" s="39">
        <f t="shared" si="20"/>
        <v>0</v>
      </c>
      <c r="T105" s="38"/>
      <c r="U105" s="39">
        <f t="shared" si="21"/>
        <v>0</v>
      </c>
      <c r="V105" s="39">
        <f t="shared" si="24"/>
        <v>0</v>
      </c>
      <c r="W105" s="34"/>
    </row>
    <row r="106" spans="1:23" x14ac:dyDescent="0.3">
      <c r="A106" s="31">
        <v>94</v>
      </c>
      <c r="B106" s="31"/>
      <c r="C106" s="31" t="s">
        <v>316</v>
      </c>
      <c r="D106" s="54" t="s">
        <v>205</v>
      </c>
      <c r="E106" s="31" t="s">
        <v>117</v>
      </c>
      <c r="F106" s="33"/>
      <c r="G106" s="33"/>
      <c r="H106" s="34"/>
      <c r="I106" s="35">
        <f t="shared" si="25"/>
        <v>0</v>
      </c>
      <c r="J106" s="35">
        <f t="shared" si="22"/>
        <v>0</v>
      </c>
      <c r="K106" s="36"/>
      <c r="L106" s="52">
        <f t="shared" si="23"/>
        <v>0</v>
      </c>
      <c r="M106" s="37">
        <v>39</v>
      </c>
      <c r="N106" s="38"/>
      <c r="O106" s="39">
        <f t="shared" si="18"/>
        <v>0</v>
      </c>
      <c r="P106" s="38"/>
      <c r="Q106" s="39">
        <f t="shared" si="19"/>
        <v>0</v>
      </c>
      <c r="R106" s="38"/>
      <c r="S106" s="39">
        <f t="shared" si="20"/>
        <v>0</v>
      </c>
      <c r="T106" s="38"/>
      <c r="U106" s="39">
        <f t="shared" si="21"/>
        <v>0</v>
      </c>
      <c r="V106" s="39">
        <f t="shared" si="24"/>
        <v>0</v>
      </c>
      <c r="W106" s="34"/>
    </row>
    <row r="107" spans="1:23" x14ac:dyDescent="0.3">
      <c r="A107" s="31">
        <v>95</v>
      </c>
      <c r="B107" s="31"/>
      <c r="C107" s="31" t="s">
        <v>317</v>
      </c>
      <c r="D107" s="54" t="s">
        <v>118</v>
      </c>
      <c r="E107" s="31" t="s">
        <v>115</v>
      </c>
      <c r="F107" s="33"/>
      <c r="G107" s="33"/>
      <c r="H107" s="34"/>
      <c r="I107" s="35">
        <f t="shared" si="25"/>
        <v>0</v>
      </c>
      <c r="J107" s="35">
        <f t="shared" si="22"/>
        <v>0</v>
      </c>
      <c r="K107" s="36"/>
      <c r="L107" s="52">
        <f t="shared" si="23"/>
        <v>0</v>
      </c>
      <c r="M107" s="37">
        <v>5</v>
      </c>
      <c r="N107" s="38"/>
      <c r="O107" s="39">
        <f t="shared" si="18"/>
        <v>0</v>
      </c>
      <c r="P107" s="38"/>
      <c r="Q107" s="39">
        <f t="shared" si="19"/>
        <v>0</v>
      </c>
      <c r="R107" s="38"/>
      <c r="S107" s="39">
        <f t="shared" si="20"/>
        <v>0</v>
      </c>
      <c r="T107" s="38"/>
      <c r="U107" s="39">
        <f t="shared" si="21"/>
        <v>0</v>
      </c>
      <c r="V107" s="39">
        <f t="shared" si="24"/>
        <v>0</v>
      </c>
      <c r="W107" s="34"/>
    </row>
    <row r="108" spans="1:23" x14ac:dyDescent="0.3">
      <c r="A108" s="31">
        <v>96</v>
      </c>
      <c r="B108" s="31"/>
      <c r="C108" s="31" t="s">
        <v>318</v>
      </c>
      <c r="D108" s="54" t="s">
        <v>119</v>
      </c>
      <c r="E108" s="31" t="s">
        <v>115</v>
      </c>
      <c r="F108" s="33"/>
      <c r="G108" s="33"/>
      <c r="H108" s="34"/>
      <c r="I108" s="35">
        <f t="shared" si="25"/>
        <v>0</v>
      </c>
      <c r="J108" s="35">
        <f t="shared" si="22"/>
        <v>0</v>
      </c>
      <c r="K108" s="36"/>
      <c r="L108" s="52">
        <f t="shared" si="23"/>
        <v>0</v>
      </c>
      <c r="M108" s="37">
        <v>23</v>
      </c>
      <c r="N108" s="38"/>
      <c r="O108" s="39">
        <f t="shared" si="18"/>
        <v>0</v>
      </c>
      <c r="P108" s="38"/>
      <c r="Q108" s="39">
        <f t="shared" si="19"/>
        <v>0</v>
      </c>
      <c r="R108" s="38"/>
      <c r="S108" s="39">
        <f t="shared" si="20"/>
        <v>0</v>
      </c>
      <c r="T108" s="38"/>
      <c r="U108" s="39">
        <f t="shared" si="21"/>
        <v>0</v>
      </c>
      <c r="V108" s="39">
        <f t="shared" si="24"/>
        <v>0</v>
      </c>
      <c r="W108" s="34"/>
    </row>
    <row r="109" spans="1:23" x14ac:dyDescent="0.3">
      <c r="A109" s="31">
        <v>97</v>
      </c>
      <c r="B109" s="31"/>
      <c r="C109" s="31" t="s">
        <v>319</v>
      </c>
      <c r="D109" s="54" t="s">
        <v>120</v>
      </c>
      <c r="E109" s="31" t="s">
        <v>115</v>
      </c>
      <c r="F109" s="33"/>
      <c r="G109" s="33"/>
      <c r="H109" s="34"/>
      <c r="I109" s="35">
        <f t="shared" si="25"/>
        <v>0</v>
      </c>
      <c r="J109" s="35">
        <f t="shared" si="22"/>
        <v>0</v>
      </c>
      <c r="K109" s="36"/>
      <c r="L109" s="52">
        <f t="shared" si="23"/>
        <v>0</v>
      </c>
      <c r="M109" s="37">
        <v>9</v>
      </c>
      <c r="N109" s="38"/>
      <c r="O109" s="39">
        <f t="shared" ref="O109:O140" si="26">N109*M109</f>
        <v>0</v>
      </c>
      <c r="P109" s="38"/>
      <c r="Q109" s="39">
        <f t="shared" ref="Q109:Q140" si="27">P109*M109</f>
        <v>0</v>
      </c>
      <c r="R109" s="38"/>
      <c r="S109" s="39">
        <f t="shared" ref="S109:S140" si="28">R109*M109</f>
        <v>0</v>
      </c>
      <c r="T109" s="38"/>
      <c r="U109" s="39">
        <f t="shared" ref="U109:U140" si="29">T109*M109</f>
        <v>0</v>
      </c>
      <c r="V109" s="39">
        <f t="shared" si="24"/>
        <v>0</v>
      </c>
      <c r="W109" s="34"/>
    </row>
    <row r="110" spans="1:23" x14ac:dyDescent="0.3">
      <c r="A110" s="31">
        <v>98</v>
      </c>
      <c r="B110" s="31"/>
      <c r="C110" s="31" t="s">
        <v>320</v>
      </c>
      <c r="D110" s="54" t="s">
        <v>206</v>
      </c>
      <c r="E110" s="31" t="s">
        <v>115</v>
      </c>
      <c r="F110" s="33"/>
      <c r="G110" s="33"/>
      <c r="H110" s="34"/>
      <c r="I110" s="35">
        <f t="shared" si="25"/>
        <v>0</v>
      </c>
      <c r="J110" s="35">
        <f t="shared" si="22"/>
        <v>0</v>
      </c>
      <c r="K110" s="36"/>
      <c r="L110" s="52">
        <f t="shared" si="23"/>
        <v>0</v>
      </c>
      <c r="M110" s="37">
        <v>10</v>
      </c>
      <c r="N110" s="38"/>
      <c r="O110" s="39">
        <f t="shared" si="26"/>
        <v>0</v>
      </c>
      <c r="P110" s="38"/>
      <c r="Q110" s="39">
        <f t="shared" si="27"/>
        <v>0</v>
      </c>
      <c r="R110" s="38"/>
      <c r="S110" s="39">
        <f t="shared" si="28"/>
        <v>0</v>
      </c>
      <c r="T110" s="38"/>
      <c r="U110" s="39">
        <f t="shared" si="29"/>
        <v>0</v>
      </c>
      <c r="V110" s="39">
        <f t="shared" si="24"/>
        <v>0</v>
      </c>
      <c r="W110" s="34"/>
    </row>
    <row r="111" spans="1:23" x14ac:dyDescent="0.3">
      <c r="A111" s="31">
        <v>99</v>
      </c>
      <c r="B111" s="31"/>
      <c r="C111" s="31" t="s">
        <v>321</v>
      </c>
      <c r="D111" s="54" t="s">
        <v>207</v>
      </c>
      <c r="E111" s="31" t="s">
        <v>115</v>
      </c>
      <c r="F111" s="33"/>
      <c r="G111" s="33"/>
      <c r="H111" s="34"/>
      <c r="I111" s="35">
        <f t="shared" si="25"/>
        <v>0</v>
      </c>
      <c r="J111" s="35">
        <f t="shared" si="22"/>
        <v>0</v>
      </c>
      <c r="K111" s="36"/>
      <c r="L111" s="52">
        <f t="shared" si="23"/>
        <v>0</v>
      </c>
      <c r="M111" s="37">
        <v>60</v>
      </c>
      <c r="N111" s="38"/>
      <c r="O111" s="39">
        <f t="shared" si="26"/>
        <v>0</v>
      </c>
      <c r="P111" s="38"/>
      <c r="Q111" s="39">
        <f t="shared" si="27"/>
        <v>0</v>
      </c>
      <c r="R111" s="38"/>
      <c r="S111" s="39">
        <f t="shared" si="28"/>
        <v>0</v>
      </c>
      <c r="T111" s="38"/>
      <c r="U111" s="39">
        <f t="shared" si="29"/>
        <v>0</v>
      </c>
      <c r="V111" s="39">
        <f t="shared" si="24"/>
        <v>0</v>
      </c>
      <c r="W111" s="34"/>
    </row>
    <row r="112" spans="1:23" x14ac:dyDescent="0.3">
      <c r="A112" s="31">
        <v>100</v>
      </c>
      <c r="B112" s="31"/>
      <c r="C112" s="31" t="s">
        <v>322</v>
      </c>
      <c r="D112" s="54" t="s">
        <v>208</v>
      </c>
      <c r="E112" s="31" t="s">
        <v>115</v>
      </c>
      <c r="F112" s="33"/>
      <c r="G112" s="33"/>
      <c r="H112" s="34"/>
      <c r="I112" s="35">
        <f t="shared" si="25"/>
        <v>0</v>
      </c>
      <c r="J112" s="35">
        <f t="shared" si="22"/>
        <v>0</v>
      </c>
      <c r="K112" s="36"/>
      <c r="L112" s="52">
        <f t="shared" si="23"/>
        <v>0</v>
      </c>
      <c r="M112" s="37">
        <v>6</v>
      </c>
      <c r="N112" s="38"/>
      <c r="O112" s="39">
        <f t="shared" si="26"/>
        <v>0</v>
      </c>
      <c r="P112" s="38"/>
      <c r="Q112" s="39">
        <f t="shared" si="27"/>
        <v>0</v>
      </c>
      <c r="R112" s="38"/>
      <c r="S112" s="39">
        <f t="shared" si="28"/>
        <v>0</v>
      </c>
      <c r="T112" s="38"/>
      <c r="U112" s="39">
        <f t="shared" si="29"/>
        <v>0</v>
      </c>
      <c r="V112" s="39">
        <f t="shared" si="24"/>
        <v>0</v>
      </c>
      <c r="W112" s="34"/>
    </row>
    <row r="113" spans="1:23" x14ac:dyDescent="0.3">
      <c r="A113" s="31">
        <v>101</v>
      </c>
      <c r="B113" s="31"/>
      <c r="C113" s="31" t="s">
        <v>323</v>
      </c>
      <c r="D113" s="54" t="s">
        <v>209</v>
      </c>
      <c r="E113" s="31" t="s">
        <v>121</v>
      </c>
      <c r="F113" s="33"/>
      <c r="G113" s="33"/>
      <c r="H113" s="34"/>
      <c r="I113" s="35">
        <f t="shared" si="25"/>
        <v>0</v>
      </c>
      <c r="J113" s="35">
        <f t="shared" si="22"/>
        <v>0</v>
      </c>
      <c r="K113" s="36"/>
      <c r="L113" s="52">
        <f t="shared" si="23"/>
        <v>0</v>
      </c>
      <c r="M113" s="37">
        <v>18</v>
      </c>
      <c r="N113" s="38"/>
      <c r="O113" s="39">
        <f t="shared" si="26"/>
        <v>0</v>
      </c>
      <c r="P113" s="38"/>
      <c r="Q113" s="39">
        <f t="shared" si="27"/>
        <v>0</v>
      </c>
      <c r="R113" s="38"/>
      <c r="S113" s="39">
        <f t="shared" si="28"/>
        <v>0</v>
      </c>
      <c r="T113" s="38"/>
      <c r="U113" s="39">
        <f t="shared" si="29"/>
        <v>0</v>
      </c>
      <c r="V113" s="39">
        <f t="shared" si="24"/>
        <v>0</v>
      </c>
      <c r="W113" s="34"/>
    </row>
    <row r="114" spans="1:23" x14ac:dyDescent="0.3">
      <c r="A114" s="31">
        <v>102</v>
      </c>
      <c r="B114" s="31"/>
      <c r="C114" s="31" t="s">
        <v>324</v>
      </c>
      <c r="D114" s="54" t="s">
        <v>209</v>
      </c>
      <c r="E114" s="31" t="s">
        <v>117</v>
      </c>
      <c r="F114" s="33"/>
      <c r="G114" s="33"/>
      <c r="H114" s="34"/>
      <c r="I114" s="35">
        <f t="shared" si="25"/>
        <v>0</v>
      </c>
      <c r="J114" s="35">
        <f t="shared" si="22"/>
        <v>0</v>
      </c>
      <c r="K114" s="36"/>
      <c r="L114" s="52">
        <f t="shared" si="23"/>
        <v>0</v>
      </c>
      <c r="M114" s="37">
        <v>30</v>
      </c>
      <c r="N114" s="38"/>
      <c r="O114" s="39">
        <f t="shared" si="26"/>
        <v>0</v>
      </c>
      <c r="P114" s="38"/>
      <c r="Q114" s="39">
        <f t="shared" si="27"/>
        <v>0</v>
      </c>
      <c r="R114" s="38"/>
      <c r="S114" s="39">
        <f t="shared" si="28"/>
        <v>0</v>
      </c>
      <c r="T114" s="38"/>
      <c r="U114" s="39">
        <f t="shared" si="29"/>
        <v>0</v>
      </c>
      <c r="V114" s="39">
        <f t="shared" si="24"/>
        <v>0</v>
      </c>
      <c r="W114" s="34"/>
    </row>
    <row r="115" spans="1:23" x14ac:dyDescent="0.3">
      <c r="A115" s="31">
        <v>103</v>
      </c>
      <c r="B115" s="31"/>
      <c r="C115" s="31" t="s">
        <v>325</v>
      </c>
      <c r="D115" s="54" t="s">
        <v>122</v>
      </c>
      <c r="E115" s="31" t="s">
        <v>116</v>
      </c>
      <c r="F115" s="33"/>
      <c r="G115" s="33"/>
      <c r="H115" s="34"/>
      <c r="I115" s="35">
        <f t="shared" si="25"/>
        <v>0</v>
      </c>
      <c r="J115" s="35">
        <f t="shared" si="22"/>
        <v>0</v>
      </c>
      <c r="K115" s="36"/>
      <c r="L115" s="52">
        <f t="shared" si="23"/>
        <v>0</v>
      </c>
      <c r="M115" s="37">
        <v>12</v>
      </c>
      <c r="N115" s="38"/>
      <c r="O115" s="39">
        <f t="shared" si="26"/>
        <v>0</v>
      </c>
      <c r="P115" s="38"/>
      <c r="Q115" s="39">
        <f t="shared" si="27"/>
        <v>0</v>
      </c>
      <c r="R115" s="38"/>
      <c r="S115" s="39">
        <f t="shared" si="28"/>
        <v>0</v>
      </c>
      <c r="T115" s="38"/>
      <c r="U115" s="39">
        <f t="shared" si="29"/>
        <v>0</v>
      </c>
      <c r="V115" s="39">
        <f t="shared" si="24"/>
        <v>0</v>
      </c>
      <c r="W115" s="34"/>
    </row>
    <row r="116" spans="1:23" x14ac:dyDescent="0.3">
      <c r="A116" s="31">
        <v>104</v>
      </c>
      <c r="B116" s="31"/>
      <c r="C116" s="31" t="s">
        <v>326</v>
      </c>
      <c r="D116" s="54" t="s">
        <v>122</v>
      </c>
      <c r="E116" s="31" t="s">
        <v>117</v>
      </c>
      <c r="F116" s="33"/>
      <c r="G116" s="33"/>
      <c r="H116" s="34"/>
      <c r="I116" s="35">
        <f t="shared" si="25"/>
        <v>0</v>
      </c>
      <c r="J116" s="35">
        <f t="shared" si="22"/>
        <v>0</v>
      </c>
      <c r="K116" s="36"/>
      <c r="L116" s="52">
        <f t="shared" si="23"/>
        <v>0</v>
      </c>
      <c r="M116" s="37">
        <v>24</v>
      </c>
      <c r="N116" s="38"/>
      <c r="O116" s="39">
        <f t="shared" si="26"/>
        <v>0</v>
      </c>
      <c r="P116" s="38"/>
      <c r="Q116" s="39">
        <f t="shared" si="27"/>
        <v>0</v>
      </c>
      <c r="R116" s="38"/>
      <c r="S116" s="39">
        <f t="shared" si="28"/>
        <v>0</v>
      </c>
      <c r="T116" s="38"/>
      <c r="U116" s="39">
        <f t="shared" si="29"/>
        <v>0</v>
      </c>
      <c r="V116" s="39">
        <f t="shared" si="24"/>
        <v>0</v>
      </c>
      <c r="W116" s="34"/>
    </row>
    <row r="117" spans="1:23" x14ac:dyDescent="0.3">
      <c r="A117" s="31">
        <v>105</v>
      </c>
      <c r="B117" s="31"/>
      <c r="C117" s="31" t="s">
        <v>327</v>
      </c>
      <c r="D117" s="54" t="s">
        <v>122</v>
      </c>
      <c r="E117" s="31" t="s">
        <v>123</v>
      </c>
      <c r="F117" s="33"/>
      <c r="G117" s="33"/>
      <c r="H117" s="34"/>
      <c r="I117" s="35">
        <f t="shared" si="25"/>
        <v>0</v>
      </c>
      <c r="J117" s="35">
        <f t="shared" si="22"/>
        <v>0</v>
      </c>
      <c r="K117" s="36"/>
      <c r="L117" s="52">
        <f t="shared" si="23"/>
        <v>0</v>
      </c>
      <c r="M117" s="37">
        <v>195</v>
      </c>
      <c r="N117" s="38"/>
      <c r="O117" s="39">
        <f t="shared" si="26"/>
        <v>0</v>
      </c>
      <c r="P117" s="38"/>
      <c r="Q117" s="39">
        <f t="shared" si="27"/>
        <v>0</v>
      </c>
      <c r="R117" s="38"/>
      <c r="S117" s="39">
        <f t="shared" si="28"/>
        <v>0</v>
      </c>
      <c r="T117" s="38"/>
      <c r="U117" s="39">
        <f t="shared" si="29"/>
        <v>0</v>
      </c>
      <c r="V117" s="39">
        <f t="shared" si="24"/>
        <v>0</v>
      </c>
      <c r="W117" s="34"/>
    </row>
    <row r="118" spans="1:23" x14ac:dyDescent="0.3">
      <c r="A118" s="31">
        <v>106</v>
      </c>
      <c r="B118" s="31"/>
      <c r="C118" s="31" t="s">
        <v>328</v>
      </c>
      <c r="D118" s="54" t="s">
        <v>210</v>
      </c>
      <c r="E118" s="31" t="s">
        <v>115</v>
      </c>
      <c r="F118" s="33"/>
      <c r="G118" s="33"/>
      <c r="H118" s="34"/>
      <c r="I118" s="35">
        <f t="shared" si="25"/>
        <v>0</v>
      </c>
      <c r="J118" s="35">
        <f t="shared" si="22"/>
        <v>0</v>
      </c>
      <c r="K118" s="36"/>
      <c r="L118" s="52">
        <f t="shared" si="23"/>
        <v>0</v>
      </c>
      <c r="M118" s="37">
        <v>65</v>
      </c>
      <c r="N118" s="38"/>
      <c r="O118" s="39">
        <f t="shared" si="26"/>
        <v>0</v>
      </c>
      <c r="P118" s="38"/>
      <c r="Q118" s="39">
        <f t="shared" si="27"/>
        <v>0</v>
      </c>
      <c r="R118" s="38"/>
      <c r="S118" s="39">
        <f t="shared" si="28"/>
        <v>0</v>
      </c>
      <c r="T118" s="38"/>
      <c r="U118" s="39">
        <f t="shared" si="29"/>
        <v>0</v>
      </c>
      <c r="V118" s="39">
        <f t="shared" si="24"/>
        <v>0</v>
      </c>
      <c r="W118" s="34"/>
    </row>
    <row r="119" spans="1:23" x14ac:dyDescent="0.3">
      <c r="A119" s="31">
        <v>107</v>
      </c>
      <c r="B119" s="31"/>
      <c r="C119" s="31" t="s">
        <v>329</v>
      </c>
      <c r="D119" s="54" t="s">
        <v>211</v>
      </c>
      <c r="E119" s="31" t="s">
        <v>115</v>
      </c>
      <c r="F119" s="33"/>
      <c r="G119" s="33"/>
      <c r="H119" s="34"/>
      <c r="I119" s="35">
        <f t="shared" si="25"/>
        <v>0</v>
      </c>
      <c r="J119" s="35">
        <f t="shared" si="22"/>
        <v>0</v>
      </c>
      <c r="K119" s="36"/>
      <c r="L119" s="52">
        <f t="shared" si="23"/>
        <v>0</v>
      </c>
      <c r="M119" s="37">
        <v>6.95</v>
      </c>
      <c r="N119" s="38"/>
      <c r="O119" s="39">
        <f t="shared" si="26"/>
        <v>0</v>
      </c>
      <c r="P119" s="38"/>
      <c r="Q119" s="39">
        <f t="shared" si="27"/>
        <v>0</v>
      </c>
      <c r="R119" s="38"/>
      <c r="S119" s="39">
        <f t="shared" si="28"/>
        <v>0</v>
      </c>
      <c r="T119" s="38"/>
      <c r="U119" s="39">
        <f t="shared" si="29"/>
        <v>0</v>
      </c>
      <c r="V119" s="39">
        <f t="shared" si="24"/>
        <v>0</v>
      </c>
      <c r="W119" s="34"/>
    </row>
    <row r="120" spans="1:23" x14ac:dyDescent="0.3">
      <c r="A120" s="31">
        <v>108</v>
      </c>
      <c r="B120" s="31"/>
      <c r="C120" s="31" t="s">
        <v>330</v>
      </c>
      <c r="D120" s="54" t="s">
        <v>212</v>
      </c>
      <c r="E120" s="31" t="s">
        <v>115</v>
      </c>
      <c r="F120" s="33"/>
      <c r="G120" s="33"/>
      <c r="H120" s="34"/>
      <c r="I120" s="35">
        <f t="shared" si="25"/>
        <v>0</v>
      </c>
      <c r="J120" s="35">
        <f t="shared" si="22"/>
        <v>0</v>
      </c>
      <c r="K120" s="36"/>
      <c r="L120" s="52">
        <f t="shared" si="23"/>
        <v>0</v>
      </c>
      <c r="M120" s="37">
        <v>8</v>
      </c>
      <c r="N120" s="38"/>
      <c r="O120" s="39">
        <f t="shared" si="26"/>
        <v>0</v>
      </c>
      <c r="P120" s="38"/>
      <c r="Q120" s="39">
        <f t="shared" si="27"/>
        <v>0</v>
      </c>
      <c r="R120" s="38"/>
      <c r="S120" s="39">
        <f t="shared" si="28"/>
        <v>0</v>
      </c>
      <c r="T120" s="38"/>
      <c r="U120" s="39">
        <f t="shared" si="29"/>
        <v>0</v>
      </c>
      <c r="V120" s="39">
        <f t="shared" si="24"/>
        <v>0</v>
      </c>
      <c r="W120" s="34"/>
    </row>
    <row r="121" spans="1:23" x14ac:dyDescent="0.3">
      <c r="A121" s="31">
        <v>109</v>
      </c>
      <c r="B121" s="31"/>
      <c r="C121" s="31" t="s">
        <v>331</v>
      </c>
      <c r="D121" s="54" t="s">
        <v>213</v>
      </c>
      <c r="E121" s="31" t="s">
        <v>115</v>
      </c>
      <c r="F121" s="33"/>
      <c r="G121" s="33"/>
      <c r="H121" s="34"/>
      <c r="I121" s="35">
        <f t="shared" si="25"/>
        <v>0</v>
      </c>
      <c r="J121" s="35">
        <f t="shared" si="22"/>
        <v>0</v>
      </c>
      <c r="K121" s="36"/>
      <c r="L121" s="52">
        <f t="shared" si="23"/>
        <v>0</v>
      </c>
      <c r="M121" s="37">
        <v>38</v>
      </c>
      <c r="N121" s="38"/>
      <c r="O121" s="39">
        <f t="shared" si="26"/>
        <v>0</v>
      </c>
      <c r="P121" s="38"/>
      <c r="Q121" s="39">
        <f t="shared" si="27"/>
        <v>0</v>
      </c>
      <c r="R121" s="38"/>
      <c r="S121" s="39">
        <f t="shared" si="28"/>
        <v>0</v>
      </c>
      <c r="T121" s="38"/>
      <c r="U121" s="39">
        <f t="shared" si="29"/>
        <v>0</v>
      </c>
      <c r="V121" s="39">
        <f t="shared" si="24"/>
        <v>0</v>
      </c>
      <c r="W121" s="34"/>
    </row>
    <row r="122" spans="1:23" x14ac:dyDescent="0.3">
      <c r="A122" s="31">
        <v>110</v>
      </c>
      <c r="B122" s="31"/>
      <c r="C122" s="31" t="s">
        <v>332</v>
      </c>
      <c r="D122" s="54" t="s">
        <v>214</v>
      </c>
      <c r="E122" s="31" t="s">
        <v>115</v>
      </c>
      <c r="F122" s="33"/>
      <c r="G122" s="33"/>
      <c r="H122" s="34"/>
      <c r="I122" s="35">
        <f t="shared" si="25"/>
        <v>0</v>
      </c>
      <c r="J122" s="35">
        <f t="shared" si="22"/>
        <v>0</v>
      </c>
      <c r="K122" s="36"/>
      <c r="L122" s="52">
        <f t="shared" si="23"/>
        <v>0</v>
      </c>
      <c r="M122" s="37">
        <v>50</v>
      </c>
      <c r="N122" s="38"/>
      <c r="O122" s="39">
        <f t="shared" si="26"/>
        <v>0</v>
      </c>
      <c r="P122" s="38"/>
      <c r="Q122" s="39">
        <f t="shared" si="27"/>
        <v>0</v>
      </c>
      <c r="R122" s="38"/>
      <c r="S122" s="39">
        <f t="shared" si="28"/>
        <v>0</v>
      </c>
      <c r="T122" s="38"/>
      <c r="U122" s="39">
        <f t="shared" si="29"/>
        <v>0</v>
      </c>
      <c r="V122" s="39">
        <f t="shared" si="24"/>
        <v>0</v>
      </c>
      <c r="W122" s="34"/>
    </row>
    <row r="123" spans="1:23" x14ac:dyDescent="0.3">
      <c r="A123" s="31">
        <v>111</v>
      </c>
      <c r="B123" s="31"/>
      <c r="C123" s="31" t="s">
        <v>333</v>
      </c>
      <c r="D123" s="54" t="s">
        <v>215</v>
      </c>
      <c r="E123" s="31" t="s">
        <v>115</v>
      </c>
      <c r="F123" s="33"/>
      <c r="G123" s="33"/>
      <c r="H123" s="34"/>
      <c r="I123" s="35">
        <f t="shared" si="25"/>
        <v>0</v>
      </c>
      <c r="J123" s="35">
        <f t="shared" si="22"/>
        <v>0</v>
      </c>
      <c r="K123" s="36"/>
      <c r="L123" s="52">
        <f t="shared" si="23"/>
        <v>0</v>
      </c>
      <c r="M123" s="37"/>
      <c r="N123" s="38"/>
      <c r="O123" s="39">
        <f t="shared" si="26"/>
        <v>0</v>
      </c>
      <c r="P123" s="38"/>
      <c r="Q123" s="39">
        <f t="shared" si="27"/>
        <v>0</v>
      </c>
      <c r="R123" s="38"/>
      <c r="S123" s="39">
        <f t="shared" si="28"/>
        <v>0</v>
      </c>
      <c r="T123" s="38"/>
      <c r="U123" s="39">
        <f t="shared" si="29"/>
        <v>0</v>
      </c>
      <c r="V123" s="39">
        <f t="shared" si="24"/>
        <v>0</v>
      </c>
      <c r="W123" s="34"/>
    </row>
    <row r="124" spans="1:23" x14ac:dyDescent="0.3">
      <c r="A124" s="31">
        <v>112</v>
      </c>
      <c r="B124" s="31"/>
      <c r="C124" s="31" t="s">
        <v>334</v>
      </c>
      <c r="D124" s="54" t="s">
        <v>124</v>
      </c>
      <c r="E124" s="31" t="s">
        <v>125</v>
      </c>
      <c r="F124" s="33"/>
      <c r="G124" s="33"/>
      <c r="H124" s="34"/>
      <c r="I124" s="35">
        <f t="shared" si="25"/>
        <v>0</v>
      </c>
      <c r="J124" s="35">
        <f t="shared" si="22"/>
        <v>0</v>
      </c>
      <c r="K124" s="36"/>
      <c r="L124" s="52">
        <f t="shared" si="23"/>
        <v>0</v>
      </c>
      <c r="M124" s="37">
        <v>8</v>
      </c>
      <c r="N124" s="38"/>
      <c r="O124" s="39">
        <f t="shared" si="26"/>
        <v>0</v>
      </c>
      <c r="P124" s="38"/>
      <c r="Q124" s="39">
        <f t="shared" si="27"/>
        <v>0</v>
      </c>
      <c r="R124" s="38"/>
      <c r="S124" s="39">
        <f t="shared" si="28"/>
        <v>0</v>
      </c>
      <c r="T124" s="38"/>
      <c r="U124" s="39">
        <f t="shared" si="29"/>
        <v>0</v>
      </c>
      <c r="V124" s="39">
        <f t="shared" si="24"/>
        <v>0</v>
      </c>
      <c r="W124" s="34"/>
    </row>
    <row r="125" spans="1:23" x14ac:dyDescent="0.3">
      <c r="A125" s="31">
        <v>113</v>
      </c>
      <c r="B125" s="31"/>
      <c r="C125" s="31" t="s">
        <v>335</v>
      </c>
      <c r="D125" s="54" t="s">
        <v>124</v>
      </c>
      <c r="E125" s="31" t="s">
        <v>126</v>
      </c>
      <c r="F125" s="33"/>
      <c r="G125" s="33"/>
      <c r="H125" s="34"/>
      <c r="I125" s="35">
        <f t="shared" si="25"/>
        <v>0</v>
      </c>
      <c r="J125" s="35">
        <f t="shared" si="22"/>
        <v>0</v>
      </c>
      <c r="K125" s="36"/>
      <c r="L125" s="52">
        <f t="shared" si="23"/>
        <v>0</v>
      </c>
      <c r="M125" s="37">
        <v>16</v>
      </c>
      <c r="N125" s="38"/>
      <c r="O125" s="39">
        <f t="shared" si="26"/>
        <v>0</v>
      </c>
      <c r="P125" s="38"/>
      <c r="Q125" s="39">
        <f t="shared" si="27"/>
        <v>0</v>
      </c>
      <c r="R125" s="38"/>
      <c r="S125" s="39">
        <f t="shared" si="28"/>
        <v>0</v>
      </c>
      <c r="T125" s="38"/>
      <c r="U125" s="39">
        <f t="shared" si="29"/>
        <v>0</v>
      </c>
      <c r="V125" s="39">
        <f t="shared" si="24"/>
        <v>0</v>
      </c>
      <c r="W125" s="34"/>
    </row>
    <row r="126" spans="1:23" x14ac:dyDescent="0.3">
      <c r="A126" s="31">
        <v>114</v>
      </c>
      <c r="B126" s="31"/>
      <c r="C126" s="31" t="s">
        <v>336</v>
      </c>
      <c r="D126" s="54" t="s">
        <v>124</v>
      </c>
      <c r="E126" s="31" t="s">
        <v>127</v>
      </c>
      <c r="F126" s="33"/>
      <c r="G126" s="33"/>
      <c r="H126" s="34"/>
      <c r="I126" s="35">
        <f t="shared" si="25"/>
        <v>0</v>
      </c>
      <c r="J126" s="35">
        <f t="shared" si="22"/>
        <v>0</v>
      </c>
      <c r="K126" s="36"/>
      <c r="L126" s="52">
        <f t="shared" si="23"/>
        <v>0</v>
      </c>
      <c r="M126" s="37">
        <v>380</v>
      </c>
      <c r="N126" s="38"/>
      <c r="O126" s="39">
        <f t="shared" si="26"/>
        <v>0</v>
      </c>
      <c r="P126" s="38"/>
      <c r="Q126" s="39">
        <f t="shared" si="27"/>
        <v>0</v>
      </c>
      <c r="R126" s="38"/>
      <c r="S126" s="39">
        <f t="shared" si="28"/>
        <v>0</v>
      </c>
      <c r="T126" s="38"/>
      <c r="U126" s="39">
        <f t="shared" si="29"/>
        <v>0</v>
      </c>
      <c r="V126" s="39">
        <f t="shared" si="24"/>
        <v>0</v>
      </c>
      <c r="W126" s="34"/>
    </row>
    <row r="127" spans="1:23" x14ac:dyDescent="0.3">
      <c r="A127" s="31">
        <v>115</v>
      </c>
      <c r="B127" s="31"/>
      <c r="C127" s="31" t="s">
        <v>337</v>
      </c>
      <c r="D127" s="54" t="s">
        <v>216</v>
      </c>
      <c r="E127" s="31" t="s">
        <v>115</v>
      </c>
      <c r="F127" s="33"/>
      <c r="G127" s="33"/>
      <c r="H127" s="34"/>
      <c r="I127" s="35">
        <f t="shared" si="25"/>
        <v>0</v>
      </c>
      <c r="J127" s="35">
        <f t="shared" si="22"/>
        <v>0</v>
      </c>
      <c r="K127" s="36"/>
      <c r="L127" s="52">
        <f t="shared" si="23"/>
        <v>0</v>
      </c>
      <c r="M127" s="37">
        <v>10</v>
      </c>
      <c r="N127" s="38"/>
      <c r="O127" s="39">
        <f t="shared" si="26"/>
        <v>0</v>
      </c>
      <c r="P127" s="38"/>
      <c r="Q127" s="39">
        <f t="shared" si="27"/>
        <v>0</v>
      </c>
      <c r="R127" s="38"/>
      <c r="S127" s="39">
        <f t="shared" si="28"/>
        <v>0</v>
      </c>
      <c r="T127" s="38"/>
      <c r="U127" s="39">
        <f t="shared" si="29"/>
        <v>0</v>
      </c>
      <c r="V127" s="39">
        <f t="shared" si="24"/>
        <v>0</v>
      </c>
      <c r="W127" s="34"/>
    </row>
    <row r="128" spans="1:23" x14ac:dyDescent="0.3">
      <c r="A128" s="31">
        <v>116</v>
      </c>
      <c r="B128" s="31"/>
      <c r="C128" s="31" t="s">
        <v>338</v>
      </c>
      <c r="D128" s="54" t="s">
        <v>128</v>
      </c>
      <c r="E128" s="31" t="s">
        <v>126</v>
      </c>
      <c r="F128" s="33"/>
      <c r="G128" s="33"/>
      <c r="H128" s="34"/>
      <c r="I128" s="35">
        <f t="shared" si="25"/>
        <v>0</v>
      </c>
      <c r="J128" s="35">
        <f t="shared" si="22"/>
        <v>0</v>
      </c>
      <c r="K128" s="36"/>
      <c r="L128" s="52">
        <f t="shared" si="23"/>
        <v>0</v>
      </c>
      <c r="M128" s="37">
        <v>23.5</v>
      </c>
      <c r="N128" s="38"/>
      <c r="O128" s="39">
        <f t="shared" si="26"/>
        <v>0</v>
      </c>
      <c r="P128" s="38"/>
      <c r="Q128" s="39">
        <f t="shared" si="27"/>
        <v>0</v>
      </c>
      <c r="R128" s="38"/>
      <c r="S128" s="39">
        <f t="shared" si="28"/>
        <v>0</v>
      </c>
      <c r="T128" s="38"/>
      <c r="U128" s="39">
        <f t="shared" si="29"/>
        <v>0</v>
      </c>
      <c r="V128" s="39">
        <f t="shared" si="24"/>
        <v>0</v>
      </c>
      <c r="W128" s="34"/>
    </row>
    <row r="129" spans="1:23" x14ac:dyDescent="0.3">
      <c r="A129" s="31">
        <v>117</v>
      </c>
      <c r="B129" s="31"/>
      <c r="C129" s="31" t="s">
        <v>339</v>
      </c>
      <c r="D129" s="54" t="s">
        <v>128</v>
      </c>
      <c r="E129" s="31" t="s">
        <v>129</v>
      </c>
      <c r="F129" s="33"/>
      <c r="G129" s="33"/>
      <c r="H129" s="34"/>
      <c r="I129" s="35">
        <f t="shared" si="25"/>
        <v>0</v>
      </c>
      <c r="J129" s="35">
        <f t="shared" si="22"/>
        <v>0</v>
      </c>
      <c r="K129" s="36"/>
      <c r="L129" s="52">
        <f t="shared" si="23"/>
        <v>0</v>
      </c>
      <c r="M129" s="37">
        <v>300</v>
      </c>
      <c r="N129" s="38"/>
      <c r="O129" s="39">
        <f t="shared" si="26"/>
        <v>0</v>
      </c>
      <c r="P129" s="38"/>
      <c r="Q129" s="39">
        <f t="shared" si="27"/>
        <v>0</v>
      </c>
      <c r="R129" s="38"/>
      <c r="S129" s="39">
        <f t="shared" si="28"/>
        <v>0</v>
      </c>
      <c r="T129" s="38"/>
      <c r="U129" s="39">
        <f t="shared" si="29"/>
        <v>0</v>
      </c>
      <c r="V129" s="39">
        <f t="shared" si="24"/>
        <v>0</v>
      </c>
      <c r="W129" s="34"/>
    </row>
    <row r="130" spans="1:23" x14ac:dyDescent="0.3">
      <c r="A130" s="31">
        <v>118</v>
      </c>
      <c r="B130" s="31"/>
      <c r="C130" s="31" t="s">
        <v>340</v>
      </c>
      <c r="D130" s="54" t="s">
        <v>130</v>
      </c>
      <c r="E130" s="31" t="s">
        <v>115</v>
      </c>
      <c r="F130" s="33"/>
      <c r="G130" s="33"/>
      <c r="H130" s="34"/>
      <c r="I130" s="35">
        <f t="shared" si="25"/>
        <v>0</v>
      </c>
      <c r="J130" s="35">
        <f t="shared" si="22"/>
        <v>0</v>
      </c>
      <c r="K130" s="36"/>
      <c r="L130" s="52">
        <f t="shared" si="23"/>
        <v>0</v>
      </c>
      <c r="M130" s="37">
        <v>8.5</v>
      </c>
      <c r="N130" s="38"/>
      <c r="O130" s="39">
        <f t="shared" si="26"/>
        <v>0</v>
      </c>
      <c r="P130" s="38"/>
      <c r="Q130" s="39">
        <f t="shared" si="27"/>
        <v>0</v>
      </c>
      <c r="R130" s="38"/>
      <c r="S130" s="39">
        <f t="shared" si="28"/>
        <v>0</v>
      </c>
      <c r="T130" s="38"/>
      <c r="U130" s="39">
        <f t="shared" si="29"/>
        <v>0</v>
      </c>
      <c r="V130" s="39">
        <f t="shared" si="24"/>
        <v>0</v>
      </c>
      <c r="W130" s="34"/>
    </row>
    <row r="131" spans="1:23" x14ac:dyDescent="0.3">
      <c r="A131" s="31">
        <v>119</v>
      </c>
      <c r="B131" s="31"/>
      <c r="C131" s="31" t="s">
        <v>341</v>
      </c>
      <c r="D131" s="54" t="s">
        <v>130</v>
      </c>
      <c r="E131" s="31" t="s">
        <v>121</v>
      </c>
      <c r="F131" s="33"/>
      <c r="G131" s="33"/>
      <c r="H131" s="34"/>
      <c r="I131" s="35">
        <f t="shared" si="25"/>
        <v>0</v>
      </c>
      <c r="J131" s="35">
        <f t="shared" si="22"/>
        <v>0</v>
      </c>
      <c r="K131" s="36"/>
      <c r="L131" s="52">
        <f t="shared" si="23"/>
        <v>0</v>
      </c>
      <c r="M131" s="37">
        <v>21</v>
      </c>
      <c r="N131" s="38"/>
      <c r="O131" s="39">
        <f t="shared" si="26"/>
        <v>0</v>
      </c>
      <c r="P131" s="38"/>
      <c r="Q131" s="39">
        <f t="shared" si="27"/>
        <v>0</v>
      </c>
      <c r="R131" s="38"/>
      <c r="S131" s="39">
        <f t="shared" si="28"/>
        <v>0</v>
      </c>
      <c r="T131" s="38"/>
      <c r="U131" s="39">
        <f t="shared" si="29"/>
        <v>0</v>
      </c>
      <c r="V131" s="39">
        <f t="shared" si="24"/>
        <v>0</v>
      </c>
      <c r="W131" s="34"/>
    </row>
    <row r="132" spans="1:23" x14ac:dyDescent="0.3">
      <c r="A132" s="31">
        <v>120</v>
      </c>
      <c r="B132" s="31"/>
      <c r="C132" s="31" t="s">
        <v>342</v>
      </c>
      <c r="D132" s="54" t="s">
        <v>130</v>
      </c>
      <c r="E132" s="31" t="s">
        <v>117</v>
      </c>
      <c r="F132" s="33"/>
      <c r="G132" s="33"/>
      <c r="H132" s="34"/>
      <c r="I132" s="35">
        <f t="shared" si="25"/>
        <v>0</v>
      </c>
      <c r="J132" s="35">
        <f t="shared" si="22"/>
        <v>0</v>
      </c>
      <c r="K132" s="36"/>
      <c r="L132" s="52">
        <f t="shared" si="23"/>
        <v>0</v>
      </c>
      <c r="M132" s="37">
        <v>27.82</v>
      </c>
      <c r="N132" s="38"/>
      <c r="O132" s="39">
        <f t="shared" si="26"/>
        <v>0</v>
      </c>
      <c r="P132" s="38"/>
      <c r="Q132" s="39">
        <f t="shared" si="27"/>
        <v>0</v>
      </c>
      <c r="R132" s="38"/>
      <c r="S132" s="39">
        <f t="shared" si="28"/>
        <v>0</v>
      </c>
      <c r="T132" s="38"/>
      <c r="U132" s="39">
        <f t="shared" si="29"/>
        <v>0</v>
      </c>
      <c r="V132" s="39">
        <f t="shared" si="24"/>
        <v>0</v>
      </c>
      <c r="W132" s="34"/>
    </row>
    <row r="133" spans="1:23" x14ac:dyDescent="0.3">
      <c r="A133" s="31">
        <v>121</v>
      </c>
      <c r="B133" s="31"/>
      <c r="C133" s="31" t="s">
        <v>343</v>
      </c>
      <c r="D133" s="54" t="s">
        <v>130</v>
      </c>
      <c r="E133" s="31" t="s">
        <v>123</v>
      </c>
      <c r="F133" s="33"/>
      <c r="G133" s="33"/>
      <c r="H133" s="34"/>
      <c r="I133" s="35">
        <f t="shared" si="25"/>
        <v>0</v>
      </c>
      <c r="J133" s="35">
        <f t="shared" si="22"/>
        <v>0</v>
      </c>
      <c r="K133" s="36"/>
      <c r="L133" s="52">
        <f t="shared" si="23"/>
        <v>0</v>
      </c>
      <c r="M133" s="37">
        <v>295</v>
      </c>
      <c r="N133" s="38"/>
      <c r="O133" s="39">
        <f t="shared" si="26"/>
        <v>0</v>
      </c>
      <c r="P133" s="38"/>
      <c r="Q133" s="39">
        <f t="shared" si="27"/>
        <v>0</v>
      </c>
      <c r="R133" s="38"/>
      <c r="S133" s="39">
        <f t="shared" si="28"/>
        <v>0</v>
      </c>
      <c r="T133" s="38"/>
      <c r="U133" s="39">
        <f t="shared" si="29"/>
        <v>0</v>
      </c>
      <c r="V133" s="39">
        <f t="shared" si="24"/>
        <v>0</v>
      </c>
      <c r="W133" s="34"/>
    </row>
    <row r="134" spans="1:23" x14ac:dyDescent="0.3">
      <c r="A134" s="31">
        <v>122</v>
      </c>
      <c r="B134" s="31"/>
      <c r="C134" s="31" t="s">
        <v>344</v>
      </c>
      <c r="D134" s="54" t="s">
        <v>131</v>
      </c>
      <c r="E134" s="31" t="s">
        <v>132</v>
      </c>
      <c r="F134" s="33"/>
      <c r="G134" s="33"/>
      <c r="H134" s="34"/>
      <c r="I134" s="35">
        <f t="shared" si="25"/>
        <v>0</v>
      </c>
      <c r="J134" s="35">
        <f t="shared" si="22"/>
        <v>0</v>
      </c>
      <c r="K134" s="36"/>
      <c r="L134" s="52">
        <f t="shared" si="23"/>
        <v>0</v>
      </c>
      <c r="M134" s="37">
        <v>8</v>
      </c>
      <c r="N134" s="38"/>
      <c r="O134" s="39">
        <f t="shared" si="26"/>
        <v>0</v>
      </c>
      <c r="P134" s="38"/>
      <c r="Q134" s="39">
        <f t="shared" si="27"/>
        <v>0</v>
      </c>
      <c r="R134" s="38"/>
      <c r="S134" s="39">
        <f t="shared" si="28"/>
        <v>0</v>
      </c>
      <c r="T134" s="38"/>
      <c r="U134" s="39">
        <f t="shared" si="29"/>
        <v>0</v>
      </c>
      <c r="V134" s="39">
        <f t="shared" si="24"/>
        <v>0</v>
      </c>
      <c r="W134" s="34"/>
    </row>
    <row r="135" spans="1:23" x14ac:dyDescent="0.3">
      <c r="A135" s="31">
        <v>123</v>
      </c>
      <c r="B135" s="31"/>
      <c r="C135" s="31" t="s">
        <v>345</v>
      </c>
      <c r="D135" s="54" t="s">
        <v>131</v>
      </c>
      <c r="E135" s="31" t="s">
        <v>117</v>
      </c>
      <c r="F135" s="33"/>
      <c r="G135" s="33"/>
      <c r="H135" s="34"/>
      <c r="I135" s="35">
        <f t="shared" si="25"/>
        <v>0</v>
      </c>
      <c r="J135" s="35">
        <f t="shared" si="22"/>
        <v>0</v>
      </c>
      <c r="K135" s="36"/>
      <c r="L135" s="52">
        <f t="shared" si="23"/>
        <v>0</v>
      </c>
      <c r="M135" s="37">
        <v>25.78</v>
      </c>
      <c r="N135" s="38"/>
      <c r="O135" s="39">
        <f t="shared" si="26"/>
        <v>0</v>
      </c>
      <c r="P135" s="38"/>
      <c r="Q135" s="39">
        <f t="shared" si="27"/>
        <v>0</v>
      </c>
      <c r="R135" s="38"/>
      <c r="S135" s="39">
        <f t="shared" si="28"/>
        <v>0</v>
      </c>
      <c r="T135" s="38"/>
      <c r="U135" s="39">
        <f t="shared" si="29"/>
        <v>0</v>
      </c>
      <c r="V135" s="39">
        <f t="shared" si="24"/>
        <v>0</v>
      </c>
      <c r="W135" s="34"/>
    </row>
    <row r="136" spans="1:23" x14ac:dyDescent="0.3">
      <c r="A136" s="31">
        <v>124</v>
      </c>
      <c r="B136" s="31"/>
      <c r="C136" s="31" t="s">
        <v>346</v>
      </c>
      <c r="D136" s="54" t="s">
        <v>133</v>
      </c>
      <c r="E136" s="31" t="s">
        <v>134</v>
      </c>
      <c r="F136" s="33"/>
      <c r="G136" s="33"/>
      <c r="H136" s="34"/>
      <c r="I136" s="35">
        <f t="shared" si="25"/>
        <v>0</v>
      </c>
      <c r="J136" s="35">
        <f t="shared" si="22"/>
        <v>0</v>
      </c>
      <c r="K136" s="36"/>
      <c r="L136" s="52">
        <f t="shared" si="23"/>
        <v>0</v>
      </c>
      <c r="M136" s="37">
        <v>10</v>
      </c>
      <c r="N136" s="38"/>
      <c r="O136" s="39">
        <f t="shared" si="26"/>
        <v>0</v>
      </c>
      <c r="P136" s="38"/>
      <c r="Q136" s="39">
        <f t="shared" si="27"/>
        <v>0</v>
      </c>
      <c r="R136" s="38"/>
      <c r="S136" s="39">
        <f t="shared" si="28"/>
        <v>0</v>
      </c>
      <c r="T136" s="38"/>
      <c r="U136" s="39">
        <f t="shared" si="29"/>
        <v>0</v>
      </c>
      <c r="V136" s="39">
        <f t="shared" si="24"/>
        <v>0</v>
      </c>
      <c r="W136" s="34"/>
    </row>
    <row r="137" spans="1:23" x14ac:dyDescent="0.3">
      <c r="A137" s="31">
        <v>125</v>
      </c>
      <c r="B137" s="31"/>
      <c r="C137" s="31" t="s">
        <v>347</v>
      </c>
      <c r="D137" s="54" t="s">
        <v>217</v>
      </c>
      <c r="E137" s="31" t="s">
        <v>117</v>
      </c>
      <c r="F137" s="33"/>
      <c r="G137" s="33"/>
      <c r="H137" s="34"/>
      <c r="I137" s="35">
        <f t="shared" si="25"/>
        <v>0</v>
      </c>
      <c r="J137" s="35">
        <f t="shared" si="22"/>
        <v>0</v>
      </c>
      <c r="K137" s="36"/>
      <c r="L137" s="52">
        <f t="shared" si="23"/>
        <v>0</v>
      </c>
      <c r="M137" s="37">
        <v>82</v>
      </c>
      <c r="N137" s="38"/>
      <c r="O137" s="39">
        <f t="shared" si="26"/>
        <v>0</v>
      </c>
      <c r="P137" s="38"/>
      <c r="Q137" s="39">
        <f t="shared" si="27"/>
        <v>0</v>
      </c>
      <c r="R137" s="38"/>
      <c r="S137" s="39">
        <f t="shared" si="28"/>
        <v>0</v>
      </c>
      <c r="T137" s="38"/>
      <c r="U137" s="39">
        <f t="shared" si="29"/>
        <v>0</v>
      </c>
      <c r="V137" s="39">
        <f t="shared" si="24"/>
        <v>0</v>
      </c>
      <c r="W137" s="34"/>
    </row>
    <row r="138" spans="1:23" x14ac:dyDescent="0.3">
      <c r="A138" s="31">
        <v>126</v>
      </c>
      <c r="B138" s="31"/>
      <c r="C138" s="31" t="s">
        <v>348</v>
      </c>
      <c r="D138" s="54" t="s">
        <v>218</v>
      </c>
      <c r="E138" s="31" t="s">
        <v>135</v>
      </c>
      <c r="F138" s="33"/>
      <c r="G138" s="33"/>
      <c r="H138" s="34"/>
      <c r="I138" s="35">
        <f t="shared" si="25"/>
        <v>0</v>
      </c>
      <c r="J138" s="35">
        <f t="shared" si="22"/>
        <v>0</v>
      </c>
      <c r="K138" s="36"/>
      <c r="L138" s="52">
        <f t="shared" si="23"/>
        <v>0</v>
      </c>
      <c r="M138" s="37">
        <v>670</v>
      </c>
      <c r="N138" s="38"/>
      <c r="O138" s="39">
        <f t="shared" si="26"/>
        <v>0</v>
      </c>
      <c r="P138" s="38"/>
      <c r="Q138" s="39">
        <f t="shared" si="27"/>
        <v>0</v>
      </c>
      <c r="R138" s="38"/>
      <c r="S138" s="39">
        <f t="shared" si="28"/>
        <v>0</v>
      </c>
      <c r="T138" s="38"/>
      <c r="U138" s="39">
        <f t="shared" si="29"/>
        <v>0</v>
      </c>
      <c r="V138" s="39">
        <f t="shared" si="24"/>
        <v>0</v>
      </c>
      <c r="W138" s="34"/>
    </row>
    <row r="139" spans="1:23" x14ac:dyDescent="0.3">
      <c r="A139" s="31">
        <v>127</v>
      </c>
      <c r="B139" s="31"/>
      <c r="C139" s="31" t="s">
        <v>349</v>
      </c>
      <c r="D139" s="54" t="s">
        <v>219</v>
      </c>
      <c r="E139" s="31" t="s">
        <v>132</v>
      </c>
      <c r="F139" s="33"/>
      <c r="G139" s="33"/>
      <c r="H139" s="34"/>
      <c r="I139" s="35">
        <f t="shared" si="25"/>
        <v>0</v>
      </c>
      <c r="J139" s="35">
        <f t="shared" si="22"/>
        <v>0</v>
      </c>
      <c r="K139" s="36"/>
      <c r="L139" s="52">
        <f t="shared" si="23"/>
        <v>0</v>
      </c>
      <c r="M139" s="37">
        <v>15</v>
      </c>
      <c r="N139" s="38"/>
      <c r="O139" s="39">
        <f t="shared" si="26"/>
        <v>0</v>
      </c>
      <c r="P139" s="38"/>
      <c r="Q139" s="39">
        <f t="shared" si="27"/>
        <v>0</v>
      </c>
      <c r="R139" s="38"/>
      <c r="S139" s="39">
        <f t="shared" si="28"/>
        <v>0</v>
      </c>
      <c r="T139" s="38"/>
      <c r="U139" s="39">
        <f t="shared" si="29"/>
        <v>0</v>
      </c>
      <c r="V139" s="39">
        <f t="shared" si="24"/>
        <v>0</v>
      </c>
      <c r="W139" s="34"/>
    </row>
    <row r="140" spans="1:23" x14ac:dyDescent="0.3">
      <c r="A140" s="31">
        <v>128</v>
      </c>
      <c r="B140" s="31"/>
      <c r="C140" s="31" t="s">
        <v>350</v>
      </c>
      <c r="D140" s="54" t="s">
        <v>136</v>
      </c>
      <c r="E140" s="31" t="s">
        <v>137</v>
      </c>
      <c r="F140" s="33"/>
      <c r="G140" s="33"/>
      <c r="H140" s="34"/>
      <c r="I140" s="35">
        <f t="shared" si="25"/>
        <v>0</v>
      </c>
      <c r="J140" s="35">
        <f t="shared" si="22"/>
        <v>0</v>
      </c>
      <c r="K140" s="36"/>
      <c r="L140" s="52">
        <f t="shared" si="23"/>
        <v>0</v>
      </c>
      <c r="M140" s="37">
        <v>5.35</v>
      </c>
      <c r="N140" s="38"/>
      <c r="O140" s="39">
        <f t="shared" si="26"/>
        <v>0</v>
      </c>
      <c r="P140" s="38"/>
      <c r="Q140" s="39">
        <f t="shared" si="27"/>
        <v>0</v>
      </c>
      <c r="R140" s="38"/>
      <c r="S140" s="39">
        <f t="shared" si="28"/>
        <v>0</v>
      </c>
      <c r="T140" s="38"/>
      <c r="U140" s="39">
        <f t="shared" si="29"/>
        <v>0</v>
      </c>
      <c r="V140" s="39">
        <f t="shared" si="24"/>
        <v>0</v>
      </c>
      <c r="W140" s="34"/>
    </row>
    <row r="141" spans="1:23" x14ac:dyDescent="0.3">
      <c r="A141" s="31">
        <v>129</v>
      </c>
      <c r="B141" s="31"/>
      <c r="C141" s="31" t="s">
        <v>351</v>
      </c>
      <c r="D141" s="54" t="s">
        <v>136</v>
      </c>
      <c r="E141" s="31" t="s">
        <v>134</v>
      </c>
      <c r="F141" s="33"/>
      <c r="G141" s="33"/>
      <c r="H141" s="34"/>
      <c r="I141" s="35">
        <f t="shared" si="25"/>
        <v>0</v>
      </c>
      <c r="J141" s="35">
        <f t="shared" si="22"/>
        <v>0</v>
      </c>
      <c r="K141" s="36"/>
      <c r="L141" s="52">
        <f t="shared" si="23"/>
        <v>0</v>
      </c>
      <c r="M141" s="37">
        <v>10.7</v>
      </c>
      <c r="N141" s="38"/>
      <c r="O141" s="39">
        <f t="shared" ref="O141:O165" si="30">N141*M141</f>
        <v>0</v>
      </c>
      <c r="P141" s="38"/>
      <c r="Q141" s="39">
        <f t="shared" ref="Q141:Q165" si="31">P141*M141</f>
        <v>0</v>
      </c>
      <c r="R141" s="38"/>
      <c r="S141" s="39">
        <f t="shared" ref="S141:S165" si="32">R141*M141</f>
        <v>0</v>
      </c>
      <c r="T141" s="38"/>
      <c r="U141" s="39">
        <f t="shared" ref="U141:U165" si="33">T141*M141</f>
        <v>0</v>
      </c>
      <c r="V141" s="39">
        <f t="shared" si="24"/>
        <v>0</v>
      </c>
      <c r="W141" s="34"/>
    </row>
    <row r="142" spans="1:23" x14ac:dyDescent="0.3">
      <c r="A142" s="31">
        <v>130</v>
      </c>
      <c r="B142" s="31"/>
      <c r="C142" s="31" t="s">
        <v>352</v>
      </c>
      <c r="D142" s="54" t="s">
        <v>220</v>
      </c>
      <c r="E142" s="31" t="s">
        <v>117</v>
      </c>
      <c r="F142" s="33"/>
      <c r="G142" s="33"/>
      <c r="H142" s="34"/>
      <c r="I142" s="35">
        <f t="shared" si="25"/>
        <v>0</v>
      </c>
      <c r="J142" s="35">
        <f t="shared" ref="J142:J165" si="34">((F142+G142+I142)/3)*1.2</f>
        <v>0</v>
      </c>
      <c r="K142" s="36"/>
      <c r="L142" s="52">
        <f t="shared" ref="L142:L165" si="35">IF(K142&gt;J142,0,J142-K142)</f>
        <v>0</v>
      </c>
      <c r="M142" s="37">
        <v>34.29</v>
      </c>
      <c r="N142" s="38"/>
      <c r="O142" s="39">
        <f t="shared" si="30"/>
        <v>0</v>
      </c>
      <c r="P142" s="38"/>
      <c r="Q142" s="39">
        <f t="shared" si="31"/>
        <v>0</v>
      </c>
      <c r="R142" s="38"/>
      <c r="S142" s="39">
        <f t="shared" si="32"/>
        <v>0</v>
      </c>
      <c r="T142" s="38"/>
      <c r="U142" s="39">
        <f t="shared" si="33"/>
        <v>0</v>
      </c>
      <c r="V142" s="39">
        <f t="shared" ref="V142:V165" si="36">O142+Q142+S142+U142</f>
        <v>0</v>
      </c>
      <c r="W142" s="34"/>
    </row>
    <row r="143" spans="1:23" x14ac:dyDescent="0.3">
      <c r="A143" s="31">
        <v>131</v>
      </c>
      <c r="B143" s="31"/>
      <c r="C143" s="31" t="s">
        <v>353</v>
      </c>
      <c r="D143" s="54" t="s">
        <v>138</v>
      </c>
      <c r="E143" s="31" t="s">
        <v>125</v>
      </c>
      <c r="F143" s="33"/>
      <c r="G143" s="33"/>
      <c r="H143" s="34"/>
      <c r="I143" s="35">
        <f t="shared" ref="I143:I165" si="37">H143*12/9</f>
        <v>0</v>
      </c>
      <c r="J143" s="35">
        <f t="shared" si="34"/>
        <v>0</v>
      </c>
      <c r="K143" s="36"/>
      <c r="L143" s="52">
        <f t="shared" si="35"/>
        <v>0</v>
      </c>
      <c r="M143" s="37">
        <v>8</v>
      </c>
      <c r="N143" s="38"/>
      <c r="O143" s="39">
        <f t="shared" si="30"/>
        <v>0</v>
      </c>
      <c r="P143" s="38"/>
      <c r="Q143" s="39">
        <f t="shared" si="31"/>
        <v>0</v>
      </c>
      <c r="R143" s="38"/>
      <c r="S143" s="39">
        <f t="shared" si="32"/>
        <v>0</v>
      </c>
      <c r="T143" s="38"/>
      <c r="U143" s="39">
        <f t="shared" si="33"/>
        <v>0</v>
      </c>
      <c r="V143" s="39">
        <f t="shared" si="36"/>
        <v>0</v>
      </c>
      <c r="W143" s="34"/>
    </row>
    <row r="144" spans="1:23" x14ac:dyDescent="0.3">
      <c r="A144" s="31">
        <v>132</v>
      </c>
      <c r="B144" s="31"/>
      <c r="C144" s="31" t="s">
        <v>354</v>
      </c>
      <c r="D144" s="54" t="s">
        <v>138</v>
      </c>
      <c r="E144" s="31" t="s">
        <v>126</v>
      </c>
      <c r="F144" s="33"/>
      <c r="G144" s="33"/>
      <c r="H144" s="34"/>
      <c r="I144" s="35">
        <f t="shared" si="37"/>
        <v>0</v>
      </c>
      <c r="J144" s="35">
        <f t="shared" si="34"/>
        <v>0</v>
      </c>
      <c r="K144" s="36"/>
      <c r="L144" s="52">
        <f t="shared" si="35"/>
        <v>0</v>
      </c>
      <c r="M144" s="37">
        <v>16</v>
      </c>
      <c r="N144" s="38"/>
      <c r="O144" s="39">
        <f t="shared" si="30"/>
        <v>0</v>
      </c>
      <c r="P144" s="38"/>
      <c r="Q144" s="39">
        <f t="shared" si="31"/>
        <v>0</v>
      </c>
      <c r="R144" s="38"/>
      <c r="S144" s="39">
        <f t="shared" si="32"/>
        <v>0</v>
      </c>
      <c r="T144" s="38"/>
      <c r="U144" s="39">
        <f t="shared" si="33"/>
        <v>0</v>
      </c>
      <c r="V144" s="39">
        <f t="shared" si="36"/>
        <v>0</v>
      </c>
      <c r="W144" s="34"/>
    </row>
    <row r="145" spans="1:23" x14ac:dyDescent="0.3">
      <c r="A145" s="31">
        <v>133</v>
      </c>
      <c r="B145" s="31"/>
      <c r="C145" s="31" t="s">
        <v>355</v>
      </c>
      <c r="D145" s="54" t="s">
        <v>221</v>
      </c>
      <c r="E145" s="31" t="s">
        <v>126</v>
      </c>
      <c r="F145" s="33"/>
      <c r="G145" s="33"/>
      <c r="H145" s="34"/>
      <c r="I145" s="35">
        <f t="shared" si="37"/>
        <v>0</v>
      </c>
      <c r="J145" s="35">
        <f t="shared" si="34"/>
        <v>0</v>
      </c>
      <c r="K145" s="36"/>
      <c r="L145" s="52">
        <f t="shared" si="35"/>
        <v>0</v>
      </c>
      <c r="M145" s="37">
        <v>5</v>
      </c>
      <c r="N145" s="38"/>
      <c r="O145" s="39">
        <f t="shared" si="30"/>
        <v>0</v>
      </c>
      <c r="P145" s="38"/>
      <c r="Q145" s="39">
        <f t="shared" si="31"/>
        <v>0</v>
      </c>
      <c r="R145" s="38"/>
      <c r="S145" s="39">
        <f t="shared" si="32"/>
        <v>0</v>
      </c>
      <c r="T145" s="38"/>
      <c r="U145" s="39">
        <f t="shared" si="33"/>
        <v>0</v>
      </c>
      <c r="V145" s="39">
        <f t="shared" si="36"/>
        <v>0</v>
      </c>
      <c r="W145" s="34"/>
    </row>
    <row r="146" spans="1:23" x14ac:dyDescent="0.3">
      <c r="A146" s="31">
        <v>134</v>
      </c>
      <c r="B146" s="31"/>
      <c r="C146" s="31" t="s">
        <v>356</v>
      </c>
      <c r="D146" s="54" t="s">
        <v>139</v>
      </c>
      <c r="E146" s="31" t="s">
        <v>140</v>
      </c>
      <c r="F146" s="33"/>
      <c r="G146" s="33"/>
      <c r="H146" s="34"/>
      <c r="I146" s="35">
        <f t="shared" si="37"/>
        <v>0</v>
      </c>
      <c r="J146" s="35">
        <f t="shared" si="34"/>
        <v>0</v>
      </c>
      <c r="K146" s="36"/>
      <c r="L146" s="52">
        <f t="shared" si="35"/>
        <v>0</v>
      </c>
      <c r="M146" s="37">
        <v>6</v>
      </c>
      <c r="N146" s="38"/>
      <c r="O146" s="39">
        <f t="shared" si="30"/>
        <v>0</v>
      </c>
      <c r="P146" s="38"/>
      <c r="Q146" s="39">
        <f t="shared" si="31"/>
        <v>0</v>
      </c>
      <c r="R146" s="38"/>
      <c r="S146" s="39">
        <f t="shared" si="32"/>
        <v>0</v>
      </c>
      <c r="T146" s="38"/>
      <c r="U146" s="39">
        <f t="shared" si="33"/>
        <v>0</v>
      </c>
      <c r="V146" s="39">
        <f t="shared" si="36"/>
        <v>0</v>
      </c>
      <c r="W146" s="34"/>
    </row>
    <row r="147" spans="1:23" x14ac:dyDescent="0.3">
      <c r="A147" s="31">
        <v>135</v>
      </c>
      <c r="B147" s="31"/>
      <c r="C147" s="31" t="s">
        <v>358</v>
      </c>
      <c r="D147" s="54" t="s">
        <v>141</v>
      </c>
      <c r="E147" s="31" t="s">
        <v>142</v>
      </c>
      <c r="F147" s="33"/>
      <c r="G147" s="33"/>
      <c r="H147" s="34"/>
      <c r="I147" s="35">
        <f t="shared" si="37"/>
        <v>0</v>
      </c>
      <c r="J147" s="35">
        <f t="shared" si="34"/>
        <v>0</v>
      </c>
      <c r="K147" s="36"/>
      <c r="L147" s="52">
        <f t="shared" si="35"/>
        <v>0</v>
      </c>
      <c r="M147" s="37">
        <v>18</v>
      </c>
      <c r="N147" s="38"/>
      <c r="O147" s="39">
        <f t="shared" si="30"/>
        <v>0</v>
      </c>
      <c r="P147" s="38"/>
      <c r="Q147" s="39">
        <f t="shared" si="31"/>
        <v>0</v>
      </c>
      <c r="R147" s="38"/>
      <c r="S147" s="39">
        <f t="shared" si="32"/>
        <v>0</v>
      </c>
      <c r="T147" s="38"/>
      <c r="U147" s="39">
        <f t="shared" si="33"/>
        <v>0</v>
      </c>
      <c r="V147" s="39">
        <f t="shared" si="36"/>
        <v>0</v>
      </c>
      <c r="W147" s="34"/>
    </row>
    <row r="148" spans="1:23" x14ac:dyDescent="0.3">
      <c r="A148" s="31">
        <v>136</v>
      </c>
      <c r="B148" s="31"/>
      <c r="C148" s="31" t="s">
        <v>359</v>
      </c>
      <c r="D148" s="54" t="s">
        <v>143</v>
      </c>
      <c r="E148" s="31" t="s">
        <v>142</v>
      </c>
      <c r="F148" s="33"/>
      <c r="G148" s="33"/>
      <c r="H148" s="34"/>
      <c r="I148" s="35">
        <f t="shared" si="37"/>
        <v>0</v>
      </c>
      <c r="J148" s="35">
        <f t="shared" si="34"/>
        <v>0</v>
      </c>
      <c r="K148" s="36"/>
      <c r="L148" s="52">
        <f t="shared" si="35"/>
        <v>0</v>
      </c>
      <c r="M148" s="37">
        <v>23</v>
      </c>
      <c r="N148" s="38"/>
      <c r="O148" s="39">
        <f t="shared" si="30"/>
        <v>0</v>
      </c>
      <c r="P148" s="38"/>
      <c r="Q148" s="39">
        <f t="shared" si="31"/>
        <v>0</v>
      </c>
      <c r="R148" s="38"/>
      <c r="S148" s="39">
        <f t="shared" si="32"/>
        <v>0</v>
      </c>
      <c r="T148" s="38"/>
      <c r="U148" s="39">
        <f t="shared" si="33"/>
        <v>0</v>
      </c>
      <c r="V148" s="39">
        <f t="shared" si="36"/>
        <v>0</v>
      </c>
      <c r="W148" s="34"/>
    </row>
    <row r="149" spans="1:23" x14ac:dyDescent="0.3">
      <c r="A149" s="31">
        <v>137</v>
      </c>
      <c r="B149" s="31"/>
      <c r="C149" s="31" t="s">
        <v>360</v>
      </c>
      <c r="D149" s="54" t="s">
        <v>144</v>
      </c>
      <c r="E149" s="31" t="s">
        <v>140</v>
      </c>
      <c r="F149" s="33"/>
      <c r="G149" s="33"/>
      <c r="H149" s="34"/>
      <c r="I149" s="35">
        <f t="shared" si="37"/>
        <v>0</v>
      </c>
      <c r="J149" s="35">
        <f t="shared" si="34"/>
        <v>0</v>
      </c>
      <c r="K149" s="36"/>
      <c r="L149" s="52">
        <f t="shared" si="35"/>
        <v>0</v>
      </c>
      <c r="M149" s="37">
        <v>2.2470000000000003</v>
      </c>
      <c r="N149" s="38"/>
      <c r="O149" s="39">
        <f t="shared" si="30"/>
        <v>0</v>
      </c>
      <c r="P149" s="38"/>
      <c r="Q149" s="39">
        <f t="shared" si="31"/>
        <v>0</v>
      </c>
      <c r="R149" s="38"/>
      <c r="S149" s="39">
        <f t="shared" si="32"/>
        <v>0</v>
      </c>
      <c r="T149" s="38"/>
      <c r="U149" s="39">
        <f t="shared" si="33"/>
        <v>0</v>
      </c>
      <c r="V149" s="39">
        <f t="shared" si="36"/>
        <v>0</v>
      </c>
      <c r="W149" s="34"/>
    </row>
    <row r="150" spans="1:23" x14ac:dyDescent="0.3">
      <c r="A150" s="31">
        <v>138</v>
      </c>
      <c r="B150" s="31"/>
      <c r="C150" s="31" t="s">
        <v>361</v>
      </c>
      <c r="D150" s="54" t="s">
        <v>145</v>
      </c>
      <c r="E150" s="31" t="s">
        <v>146</v>
      </c>
      <c r="F150" s="33"/>
      <c r="G150" s="33"/>
      <c r="H150" s="34"/>
      <c r="I150" s="35">
        <f t="shared" si="37"/>
        <v>0</v>
      </c>
      <c r="J150" s="35">
        <f t="shared" si="34"/>
        <v>0</v>
      </c>
      <c r="K150" s="36"/>
      <c r="L150" s="52">
        <f t="shared" si="35"/>
        <v>0</v>
      </c>
      <c r="M150" s="37">
        <v>10</v>
      </c>
      <c r="N150" s="38"/>
      <c r="O150" s="39">
        <f t="shared" si="30"/>
        <v>0</v>
      </c>
      <c r="P150" s="38"/>
      <c r="Q150" s="39">
        <f t="shared" si="31"/>
        <v>0</v>
      </c>
      <c r="R150" s="38"/>
      <c r="S150" s="39">
        <f t="shared" si="32"/>
        <v>0</v>
      </c>
      <c r="T150" s="38"/>
      <c r="U150" s="39">
        <f t="shared" si="33"/>
        <v>0</v>
      </c>
      <c r="V150" s="39">
        <f t="shared" si="36"/>
        <v>0</v>
      </c>
      <c r="W150" s="34"/>
    </row>
    <row r="151" spans="1:23" x14ac:dyDescent="0.3">
      <c r="A151" s="31">
        <v>139</v>
      </c>
      <c r="B151" s="31"/>
      <c r="C151" s="31" t="s">
        <v>357</v>
      </c>
      <c r="D151" s="54" t="s">
        <v>147</v>
      </c>
      <c r="E151" s="31" t="s">
        <v>140</v>
      </c>
      <c r="F151" s="33"/>
      <c r="G151" s="33"/>
      <c r="H151" s="34"/>
      <c r="I151" s="35">
        <f t="shared" si="37"/>
        <v>0</v>
      </c>
      <c r="J151" s="35">
        <f t="shared" si="34"/>
        <v>0</v>
      </c>
      <c r="K151" s="36"/>
      <c r="L151" s="52">
        <f t="shared" si="35"/>
        <v>0</v>
      </c>
      <c r="M151" s="37">
        <v>2.2372727272727269</v>
      </c>
      <c r="N151" s="38"/>
      <c r="O151" s="39">
        <f t="shared" si="30"/>
        <v>0</v>
      </c>
      <c r="P151" s="38"/>
      <c r="Q151" s="39">
        <f t="shared" si="31"/>
        <v>0</v>
      </c>
      <c r="R151" s="38"/>
      <c r="S151" s="39">
        <f t="shared" si="32"/>
        <v>0</v>
      </c>
      <c r="T151" s="38"/>
      <c r="U151" s="39">
        <f t="shared" si="33"/>
        <v>0</v>
      </c>
      <c r="V151" s="39">
        <f t="shared" si="36"/>
        <v>0</v>
      </c>
      <c r="W151" s="34"/>
    </row>
    <row r="152" spans="1:23" x14ac:dyDescent="0.3">
      <c r="A152" s="31">
        <v>140</v>
      </c>
      <c r="B152" s="31"/>
      <c r="C152" s="31" t="s">
        <v>362</v>
      </c>
      <c r="D152" s="54" t="s">
        <v>148</v>
      </c>
      <c r="E152" s="31" t="s">
        <v>149</v>
      </c>
      <c r="F152" s="33"/>
      <c r="G152" s="33"/>
      <c r="H152" s="34"/>
      <c r="I152" s="35">
        <f t="shared" si="37"/>
        <v>0</v>
      </c>
      <c r="J152" s="35">
        <f t="shared" si="34"/>
        <v>0</v>
      </c>
      <c r="K152" s="36"/>
      <c r="L152" s="52">
        <f t="shared" si="35"/>
        <v>0</v>
      </c>
      <c r="M152" s="37">
        <v>3.6963636363636363</v>
      </c>
      <c r="N152" s="38"/>
      <c r="O152" s="39">
        <f t="shared" si="30"/>
        <v>0</v>
      </c>
      <c r="P152" s="38"/>
      <c r="Q152" s="39">
        <f t="shared" si="31"/>
        <v>0</v>
      </c>
      <c r="R152" s="38"/>
      <c r="S152" s="39">
        <f t="shared" si="32"/>
        <v>0</v>
      </c>
      <c r="T152" s="38"/>
      <c r="U152" s="39">
        <f t="shared" si="33"/>
        <v>0</v>
      </c>
      <c r="V152" s="39">
        <f t="shared" si="36"/>
        <v>0</v>
      </c>
      <c r="W152" s="34"/>
    </row>
    <row r="153" spans="1:23" x14ac:dyDescent="0.3">
      <c r="A153" s="31">
        <v>141</v>
      </c>
      <c r="B153" s="31"/>
      <c r="C153" s="31" t="s">
        <v>363</v>
      </c>
      <c r="D153" s="54" t="s">
        <v>150</v>
      </c>
      <c r="E153" s="31" t="s">
        <v>149</v>
      </c>
      <c r="F153" s="33"/>
      <c r="G153" s="33"/>
      <c r="H153" s="34"/>
      <c r="I153" s="35">
        <f t="shared" si="37"/>
        <v>0</v>
      </c>
      <c r="J153" s="35">
        <f t="shared" si="34"/>
        <v>0</v>
      </c>
      <c r="K153" s="36"/>
      <c r="L153" s="52">
        <f t="shared" si="35"/>
        <v>0</v>
      </c>
      <c r="M153" s="37">
        <v>3.4045454545454548</v>
      </c>
      <c r="N153" s="38"/>
      <c r="O153" s="39">
        <f t="shared" si="30"/>
        <v>0</v>
      </c>
      <c r="P153" s="38"/>
      <c r="Q153" s="39">
        <f t="shared" si="31"/>
        <v>0</v>
      </c>
      <c r="R153" s="38"/>
      <c r="S153" s="39">
        <f t="shared" si="32"/>
        <v>0</v>
      </c>
      <c r="T153" s="38"/>
      <c r="U153" s="39">
        <f t="shared" si="33"/>
        <v>0</v>
      </c>
      <c r="V153" s="39">
        <f t="shared" si="36"/>
        <v>0</v>
      </c>
      <c r="W153" s="34"/>
    </row>
    <row r="154" spans="1:23" x14ac:dyDescent="0.3">
      <c r="A154" s="31">
        <v>142</v>
      </c>
      <c r="B154" s="31"/>
      <c r="C154" s="31" t="s">
        <v>364</v>
      </c>
      <c r="D154" s="54" t="s">
        <v>151</v>
      </c>
      <c r="E154" s="31" t="s">
        <v>149</v>
      </c>
      <c r="F154" s="33"/>
      <c r="G154" s="33"/>
      <c r="H154" s="34"/>
      <c r="I154" s="35">
        <f t="shared" si="37"/>
        <v>0</v>
      </c>
      <c r="J154" s="35">
        <f t="shared" si="34"/>
        <v>0</v>
      </c>
      <c r="K154" s="36"/>
      <c r="L154" s="52">
        <f t="shared" si="35"/>
        <v>0</v>
      </c>
      <c r="M154" s="37">
        <v>4.8150000000000004</v>
      </c>
      <c r="N154" s="38"/>
      <c r="O154" s="39">
        <f t="shared" si="30"/>
        <v>0</v>
      </c>
      <c r="P154" s="38"/>
      <c r="Q154" s="39">
        <f t="shared" si="31"/>
        <v>0</v>
      </c>
      <c r="R154" s="38"/>
      <c r="S154" s="39">
        <f t="shared" si="32"/>
        <v>0</v>
      </c>
      <c r="T154" s="38"/>
      <c r="U154" s="39">
        <f t="shared" si="33"/>
        <v>0</v>
      </c>
      <c r="V154" s="39">
        <f t="shared" si="36"/>
        <v>0</v>
      </c>
      <c r="W154" s="34"/>
    </row>
    <row r="155" spans="1:23" x14ac:dyDescent="0.3">
      <c r="A155" s="31">
        <v>143</v>
      </c>
      <c r="B155" s="31"/>
      <c r="C155" s="31" t="s">
        <v>365</v>
      </c>
      <c r="D155" s="54" t="s">
        <v>152</v>
      </c>
      <c r="E155" s="31" t="s">
        <v>140</v>
      </c>
      <c r="F155" s="33"/>
      <c r="G155" s="33"/>
      <c r="H155" s="34"/>
      <c r="I155" s="35">
        <f t="shared" si="37"/>
        <v>0</v>
      </c>
      <c r="J155" s="35">
        <f t="shared" si="34"/>
        <v>0</v>
      </c>
      <c r="K155" s="36"/>
      <c r="L155" s="52">
        <f t="shared" si="35"/>
        <v>0</v>
      </c>
      <c r="M155" s="37">
        <v>10.25</v>
      </c>
      <c r="N155" s="38"/>
      <c r="O155" s="39">
        <f t="shared" si="30"/>
        <v>0</v>
      </c>
      <c r="P155" s="38"/>
      <c r="Q155" s="39">
        <f t="shared" si="31"/>
        <v>0</v>
      </c>
      <c r="R155" s="38"/>
      <c r="S155" s="39">
        <f t="shared" si="32"/>
        <v>0</v>
      </c>
      <c r="T155" s="38"/>
      <c r="U155" s="39">
        <f t="shared" si="33"/>
        <v>0</v>
      </c>
      <c r="V155" s="39">
        <f t="shared" si="36"/>
        <v>0</v>
      </c>
      <c r="W155" s="34"/>
    </row>
    <row r="156" spans="1:23" x14ac:dyDescent="0.3">
      <c r="A156" s="31">
        <v>144</v>
      </c>
      <c r="B156" s="31"/>
      <c r="C156" s="31" t="s">
        <v>366</v>
      </c>
      <c r="D156" s="54" t="s">
        <v>153</v>
      </c>
      <c r="E156" s="31" t="s">
        <v>154</v>
      </c>
      <c r="F156" s="33"/>
      <c r="G156" s="33"/>
      <c r="H156" s="34"/>
      <c r="I156" s="35">
        <f t="shared" si="37"/>
        <v>0</v>
      </c>
      <c r="J156" s="35">
        <f t="shared" si="34"/>
        <v>0</v>
      </c>
      <c r="K156" s="36"/>
      <c r="L156" s="52">
        <f t="shared" si="35"/>
        <v>0</v>
      </c>
      <c r="M156" s="37">
        <v>18.725000000000001</v>
      </c>
      <c r="N156" s="38"/>
      <c r="O156" s="39">
        <f t="shared" si="30"/>
        <v>0</v>
      </c>
      <c r="P156" s="38"/>
      <c r="Q156" s="39">
        <f t="shared" si="31"/>
        <v>0</v>
      </c>
      <c r="R156" s="38"/>
      <c r="S156" s="39">
        <f t="shared" si="32"/>
        <v>0</v>
      </c>
      <c r="T156" s="38"/>
      <c r="U156" s="39">
        <f t="shared" si="33"/>
        <v>0</v>
      </c>
      <c r="V156" s="39">
        <f t="shared" si="36"/>
        <v>0</v>
      </c>
      <c r="W156" s="34"/>
    </row>
    <row r="157" spans="1:23" x14ac:dyDescent="0.3">
      <c r="A157" s="31">
        <v>145</v>
      </c>
      <c r="B157" s="31"/>
      <c r="C157" s="31" t="s">
        <v>367</v>
      </c>
      <c r="D157" s="54" t="s">
        <v>155</v>
      </c>
      <c r="E157" s="31" t="s">
        <v>156</v>
      </c>
      <c r="F157" s="33"/>
      <c r="G157" s="33"/>
      <c r="H157" s="34"/>
      <c r="I157" s="35">
        <f t="shared" si="37"/>
        <v>0</v>
      </c>
      <c r="J157" s="35">
        <f t="shared" si="34"/>
        <v>0</v>
      </c>
      <c r="K157" s="36"/>
      <c r="L157" s="52">
        <f t="shared" si="35"/>
        <v>0</v>
      </c>
      <c r="M157" s="37">
        <v>25.68</v>
      </c>
      <c r="N157" s="38"/>
      <c r="O157" s="39">
        <f t="shared" si="30"/>
        <v>0</v>
      </c>
      <c r="P157" s="38"/>
      <c r="Q157" s="39">
        <f t="shared" si="31"/>
        <v>0</v>
      </c>
      <c r="R157" s="38"/>
      <c r="S157" s="39">
        <f t="shared" si="32"/>
        <v>0</v>
      </c>
      <c r="T157" s="38"/>
      <c r="U157" s="39">
        <f t="shared" si="33"/>
        <v>0</v>
      </c>
      <c r="V157" s="39">
        <f t="shared" si="36"/>
        <v>0</v>
      </c>
      <c r="W157" s="34"/>
    </row>
    <row r="158" spans="1:23" x14ac:dyDescent="0.3">
      <c r="A158" s="31">
        <v>146</v>
      </c>
      <c r="B158" s="31"/>
      <c r="C158" s="31" t="s">
        <v>368</v>
      </c>
      <c r="D158" s="54" t="s">
        <v>157</v>
      </c>
      <c r="E158" s="31" t="s">
        <v>154</v>
      </c>
      <c r="F158" s="33"/>
      <c r="G158" s="33"/>
      <c r="H158" s="34"/>
      <c r="I158" s="35">
        <f t="shared" si="37"/>
        <v>0</v>
      </c>
      <c r="J158" s="35">
        <f t="shared" si="34"/>
        <v>0</v>
      </c>
      <c r="K158" s="36"/>
      <c r="L158" s="52">
        <f t="shared" si="35"/>
        <v>0</v>
      </c>
      <c r="M158" s="37">
        <v>19.89</v>
      </c>
      <c r="N158" s="38"/>
      <c r="O158" s="39">
        <f t="shared" si="30"/>
        <v>0</v>
      </c>
      <c r="P158" s="38"/>
      <c r="Q158" s="39">
        <f t="shared" si="31"/>
        <v>0</v>
      </c>
      <c r="R158" s="38"/>
      <c r="S158" s="39">
        <f t="shared" si="32"/>
        <v>0</v>
      </c>
      <c r="T158" s="38"/>
      <c r="U158" s="39">
        <f t="shared" si="33"/>
        <v>0</v>
      </c>
      <c r="V158" s="39">
        <f t="shared" si="36"/>
        <v>0</v>
      </c>
      <c r="W158" s="34"/>
    </row>
    <row r="159" spans="1:23" x14ac:dyDescent="0.3">
      <c r="A159" s="31">
        <v>147</v>
      </c>
      <c r="B159" s="31"/>
      <c r="C159" s="31" t="s">
        <v>369</v>
      </c>
      <c r="D159" s="54" t="s">
        <v>157</v>
      </c>
      <c r="E159" s="31" t="s">
        <v>156</v>
      </c>
      <c r="F159" s="33"/>
      <c r="G159" s="33"/>
      <c r="H159" s="34"/>
      <c r="I159" s="35">
        <f t="shared" si="37"/>
        <v>0</v>
      </c>
      <c r="J159" s="35">
        <f t="shared" si="34"/>
        <v>0</v>
      </c>
      <c r="K159" s="36"/>
      <c r="L159" s="52">
        <f t="shared" si="35"/>
        <v>0</v>
      </c>
      <c r="M159" s="37">
        <v>31.66</v>
      </c>
      <c r="N159" s="38"/>
      <c r="O159" s="39">
        <f t="shared" si="30"/>
        <v>0</v>
      </c>
      <c r="P159" s="38"/>
      <c r="Q159" s="39">
        <f t="shared" si="31"/>
        <v>0</v>
      </c>
      <c r="R159" s="38"/>
      <c r="S159" s="39">
        <f t="shared" si="32"/>
        <v>0</v>
      </c>
      <c r="T159" s="38"/>
      <c r="U159" s="39">
        <f t="shared" si="33"/>
        <v>0</v>
      </c>
      <c r="V159" s="39">
        <f t="shared" si="36"/>
        <v>0</v>
      </c>
      <c r="W159" s="34"/>
    </row>
    <row r="160" spans="1:23" x14ac:dyDescent="0.3">
      <c r="A160" s="31">
        <v>148</v>
      </c>
      <c r="B160" s="31"/>
      <c r="C160" s="31" t="s">
        <v>370</v>
      </c>
      <c r="D160" s="54" t="s">
        <v>158</v>
      </c>
      <c r="E160" s="31" t="s">
        <v>146</v>
      </c>
      <c r="F160" s="33"/>
      <c r="G160" s="33"/>
      <c r="H160" s="34"/>
      <c r="I160" s="35">
        <f t="shared" si="37"/>
        <v>0</v>
      </c>
      <c r="J160" s="35">
        <f t="shared" si="34"/>
        <v>0</v>
      </c>
      <c r="K160" s="36"/>
      <c r="L160" s="52">
        <f t="shared" si="35"/>
        <v>0</v>
      </c>
      <c r="M160" s="37">
        <v>29</v>
      </c>
      <c r="N160" s="38"/>
      <c r="O160" s="39">
        <f t="shared" si="30"/>
        <v>0</v>
      </c>
      <c r="P160" s="38"/>
      <c r="Q160" s="39">
        <f t="shared" si="31"/>
        <v>0</v>
      </c>
      <c r="R160" s="38"/>
      <c r="S160" s="39">
        <f t="shared" si="32"/>
        <v>0</v>
      </c>
      <c r="T160" s="38"/>
      <c r="U160" s="39">
        <f t="shared" si="33"/>
        <v>0</v>
      </c>
      <c r="V160" s="39">
        <f t="shared" si="36"/>
        <v>0</v>
      </c>
      <c r="W160" s="34"/>
    </row>
    <row r="161" spans="1:23" x14ac:dyDescent="0.3">
      <c r="A161" s="31">
        <v>149</v>
      </c>
      <c r="B161" s="31"/>
      <c r="C161" s="31" t="s">
        <v>371</v>
      </c>
      <c r="D161" s="54" t="s">
        <v>159</v>
      </c>
      <c r="E161" s="31" t="s">
        <v>149</v>
      </c>
      <c r="F161" s="33"/>
      <c r="G161" s="33"/>
      <c r="H161" s="34"/>
      <c r="I161" s="35">
        <f t="shared" si="37"/>
        <v>0</v>
      </c>
      <c r="J161" s="35">
        <f t="shared" si="34"/>
        <v>0</v>
      </c>
      <c r="K161" s="36"/>
      <c r="L161" s="52">
        <f t="shared" si="35"/>
        <v>0</v>
      </c>
      <c r="M161" s="37">
        <v>9.5</v>
      </c>
      <c r="N161" s="38"/>
      <c r="O161" s="39">
        <f t="shared" si="30"/>
        <v>0</v>
      </c>
      <c r="P161" s="38"/>
      <c r="Q161" s="39">
        <f t="shared" si="31"/>
        <v>0</v>
      </c>
      <c r="R161" s="38"/>
      <c r="S161" s="39">
        <f t="shared" si="32"/>
        <v>0</v>
      </c>
      <c r="T161" s="38"/>
      <c r="U161" s="39">
        <f t="shared" si="33"/>
        <v>0</v>
      </c>
      <c r="V161" s="39">
        <f t="shared" si="36"/>
        <v>0</v>
      </c>
      <c r="W161" s="34"/>
    </row>
    <row r="162" spans="1:23" x14ac:dyDescent="0.3">
      <c r="A162" s="31">
        <v>150</v>
      </c>
      <c r="B162" s="31"/>
      <c r="C162" s="31" t="s">
        <v>372</v>
      </c>
      <c r="D162" s="54" t="s">
        <v>160</v>
      </c>
      <c r="E162" s="31" t="s">
        <v>149</v>
      </c>
      <c r="F162" s="33"/>
      <c r="G162" s="33"/>
      <c r="H162" s="34"/>
      <c r="I162" s="35">
        <f t="shared" si="37"/>
        <v>0</v>
      </c>
      <c r="J162" s="35">
        <f t="shared" si="34"/>
        <v>0</v>
      </c>
      <c r="K162" s="36"/>
      <c r="L162" s="52">
        <f t="shared" si="35"/>
        <v>0</v>
      </c>
      <c r="M162" s="37">
        <v>2.68</v>
      </c>
      <c r="N162" s="38"/>
      <c r="O162" s="39">
        <f t="shared" si="30"/>
        <v>0</v>
      </c>
      <c r="P162" s="38"/>
      <c r="Q162" s="39">
        <f t="shared" si="31"/>
        <v>0</v>
      </c>
      <c r="R162" s="38"/>
      <c r="S162" s="39">
        <f t="shared" si="32"/>
        <v>0</v>
      </c>
      <c r="T162" s="38"/>
      <c r="U162" s="39">
        <f t="shared" si="33"/>
        <v>0</v>
      </c>
      <c r="V162" s="39">
        <f t="shared" si="36"/>
        <v>0</v>
      </c>
      <c r="W162" s="34"/>
    </row>
    <row r="163" spans="1:23" x14ac:dyDescent="0.3">
      <c r="A163" s="31">
        <v>151</v>
      </c>
      <c r="B163" s="31"/>
      <c r="C163" s="31" t="s">
        <v>373</v>
      </c>
      <c r="D163" s="54" t="s">
        <v>161</v>
      </c>
      <c r="E163" s="31" t="s">
        <v>140</v>
      </c>
      <c r="F163" s="33"/>
      <c r="G163" s="33"/>
      <c r="H163" s="34"/>
      <c r="I163" s="35">
        <f t="shared" si="37"/>
        <v>0</v>
      </c>
      <c r="J163" s="35">
        <f t="shared" si="34"/>
        <v>0</v>
      </c>
      <c r="K163" s="36"/>
      <c r="L163" s="52">
        <f t="shared" si="35"/>
        <v>0</v>
      </c>
      <c r="M163" s="37">
        <v>20</v>
      </c>
      <c r="N163" s="38"/>
      <c r="O163" s="39">
        <f t="shared" si="30"/>
        <v>0</v>
      </c>
      <c r="P163" s="38"/>
      <c r="Q163" s="39">
        <f t="shared" si="31"/>
        <v>0</v>
      </c>
      <c r="R163" s="38"/>
      <c r="S163" s="39">
        <f t="shared" si="32"/>
        <v>0</v>
      </c>
      <c r="T163" s="38"/>
      <c r="U163" s="39">
        <f t="shared" si="33"/>
        <v>0</v>
      </c>
      <c r="V163" s="39">
        <f t="shared" si="36"/>
        <v>0</v>
      </c>
      <c r="W163" s="34"/>
    </row>
    <row r="164" spans="1:23" x14ac:dyDescent="0.3">
      <c r="A164" s="31">
        <v>152</v>
      </c>
      <c r="B164" s="31"/>
      <c r="C164" s="31" t="s">
        <v>374</v>
      </c>
      <c r="D164" s="54" t="s">
        <v>162</v>
      </c>
      <c r="E164" s="31" t="s">
        <v>149</v>
      </c>
      <c r="F164" s="33"/>
      <c r="G164" s="33"/>
      <c r="H164" s="34"/>
      <c r="I164" s="35">
        <f t="shared" si="37"/>
        <v>0</v>
      </c>
      <c r="J164" s="35">
        <f t="shared" si="34"/>
        <v>0</v>
      </c>
      <c r="K164" s="36"/>
      <c r="L164" s="52">
        <f t="shared" si="35"/>
        <v>0</v>
      </c>
      <c r="M164" s="37">
        <v>8.1319999999999997</v>
      </c>
      <c r="N164" s="38"/>
      <c r="O164" s="39">
        <f t="shared" si="30"/>
        <v>0</v>
      </c>
      <c r="P164" s="38"/>
      <c r="Q164" s="39">
        <f t="shared" si="31"/>
        <v>0</v>
      </c>
      <c r="R164" s="38"/>
      <c r="S164" s="39">
        <f t="shared" si="32"/>
        <v>0</v>
      </c>
      <c r="T164" s="38"/>
      <c r="U164" s="39">
        <f t="shared" si="33"/>
        <v>0</v>
      </c>
      <c r="V164" s="39">
        <f t="shared" si="36"/>
        <v>0</v>
      </c>
      <c r="W164" s="34"/>
    </row>
    <row r="165" spans="1:23" x14ac:dyDescent="0.3">
      <c r="A165" s="31">
        <v>153</v>
      </c>
      <c r="B165" s="31"/>
      <c r="C165" s="31" t="s">
        <v>375</v>
      </c>
      <c r="D165" s="54" t="s">
        <v>163</v>
      </c>
      <c r="E165" s="31" t="s">
        <v>140</v>
      </c>
      <c r="F165" s="33"/>
      <c r="G165" s="33"/>
      <c r="H165" s="34"/>
      <c r="I165" s="35">
        <f t="shared" si="37"/>
        <v>0</v>
      </c>
      <c r="J165" s="35">
        <f t="shared" si="34"/>
        <v>0</v>
      </c>
      <c r="K165" s="36"/>
      <c r="L165" s="52">
        <f t="shared" si="35"/>
        <v>0</v>
      </c>
      <c r="M165" s="37">
        <v>8.56</v>
      </c>
      <c r="N165" s="38"/>
      <c r="O165" s="39">
        <f t="shared" si="30"/>
        <v>0</v>
      </c>
      <c r="P165" s="38"/>
      <c r="Q165" s="39">
        <f t="shared" si="31"/>
        <v>0</v>
      </c>
      <c r="R165" s="38"/>
      <c r="S165" s="39">
        <f t="shared" si="32"/>
        <v>0</v>
      </c>
      <c r="T165" s="38"/>
      <c r="U165" s="39">
        <f t="shared" si="33"/>
        <v>0</v>
      </c>
      <c r="V165" s="39">
        <f t="shared" si="36"/>
        <v>0</v>
      </c>
      <c r="W165" s="34"/>
    </row>
    <row r="166" spans="1:23" x14ac:dyDescent="0.3">
      <c r="D166" s="43" t="s">
        <v>175</v>
      </c>
      <c r="N166" s="48">
        <f>COUNTA(N13:N165)</f>
        <v>0</v>
      </c>
      <c r="O166" s="49">
        <f>SUM(O13:O165)</f>
        <v>0</v>
      </c>
      <c r="P166" s="48">
        <f>COUNTA(P13:P165)</f>
        <v>0</v>
      </c>
      <c r="Q166" s="49">
        <f>SUM(Q13:Q165)</f>
        <v>0</v>
      </c>
      <c r="R166" s="48">
        <f>COUNTA(R13:R165)</f>
        <v>0</v>
      </c>
      <c r="S166" s="49">
        <f>SUM(S13:S165)</f>
        <v>0</v>
      </c>
      <c r="T166" s="48">
        <f>COUNTA(T13:T165)</f>
        <v>0</v>
      </c>
      <c r="U166" s="49">
        <f>SUM(U13:U165)</f>
        <v>0</v>
      </c>
      <c r="V166" s="49">
        <f>SUM(V13:V165)</f>
        <v>0</v>
      </c>
    </row>
  </sheetData>
  <mergeCells count="20">
    <mergeCell ref="R1:S1"/>
    <mergeCell ref="T1:U1"/>
    <mergeCell ref="W1:W2"/>
    <mergeCell ref="A1:A2"/>
    <mergeCell ref="B1:B2"/>
    <mergeCell ref="D1:D2"/>
    <mergeCell ref="F1:I1"/>
    <mergeCell ref="N1:O1"/>
    <mergeCell ref="P1:Q1"/>
    <mergeCell ref="C1:C2"/>
    <mergeCell ref="R10:S10"/>
    <mergeCell ref="T10:U10"/>
    <mergeCell ref="W10:W11"/>
    <mergeCell ref="A10:A11"/>
    <mergeCell ref="B10:B11"/>
    <mergeCell ref="D10:D11"/>
    <mergeCell ref="F10:I10"/>
    <mergeCell ref="N10:O10"/>
    <mergeCell ref="P10:Q10"/>
    <mergeCell ref="C10:C11"/>
  </mergeCells>
  <pageMargins left="0.70866141732283472" right="0.11811023622047245" top="0.55118110236220474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2</vt:i4>
      </vt:variant>
      <vt:variant>
        <vt:lpstr>ช่วงที่มีชื่อ</vt:lpstr>
      </vt:variant>
      <vt:variant>
        <vt:i4>2</vt:i4>
      </vt:variant>
    </vt:vector>
  </HeadingPairs>
  <TitlesOfParts>
    <vt:vector size="4" baseType="lpstr">
      <vt:lpstr>แผนใช้</vt:lpstr>
      <vt:lpstr>แผนจัดซื้อ</vt:lpstr>
      <vt:lpstr>แผนจัดซื้อ!Print_Titles</vt:lpstr>
      <vt:lpstr>แผนใช้!Print_Titles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NThai</cp:lastModifiedBy>
  <dcterms:created xsi:type="dcterms:W3CDTF">2017-07-18T15:40:04Z</dcterms:created>
  <dcterms:modified xsi:type="dcterms:W3CDTF">2018-07-19T07:12:21Z</dcterms:modified>
</cp:coreProperties>
</file>